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7" activeTab="10"/>
  </bookViews>
  <sheets>
    <sheet name="BExRepositorySheet" sheetId="1" state="veryHidden" r:id="rId1"/>
    <sheet name="Sažetak" sheetId="2" r:id="rId2"/>
    <sheet name="RAČUN PRIHODA I RASHODA" sheetId="3" r:id="rId3"/>
    <sheet name="RASHODI PREMA IZVORIMA FINANCIR" sheetId="4" r:id="rId4"/>
    <sheet name="RASHODI PREMA FUNKCIJSKOJ KLASI" sheetId="5" r:id="rId5"/>
    <sheet name="RAČ FIN PREMA EKONOMSKOJ KLASIF" sheetId="6" r:id="rId6"/>
    <sheet name="RAČ FIN PREMA IZVORIMA FINANCIR" sheetId="7" r:id="rId7"/>
    <sheet name="POSEBNI DIO" sheetId="8" r:id="rId8"/>
    <sheet name="PREGLED DANIH JAMSTAVA " sheetId="9" r:id="rId9"/>
    <sheet name="IZVRŠENA PLAĆANJA PO PROTESTNIM" sheetId="10" r:id="rId10"/>
    <sheet name="PREGLED ZADUŽIVANJA 1.-6. 2023." sheetId="11" r:id="rId11"/>
    <sheet name="FP0002PRPV2" sheetId="12" state="hidden" r:id="rId12"/>
    <sheet name="FP0002PRR" sheetId="13" state="hidden" r:id="rId13"/>
    <sheet name="FP0002PRB" sheetId="14" state="hidden" r:id="rId14"/>
    <sheet name="FP0005PRV2" sheetId="15" state="hidden" r:id="rId15"/>
  </sheets>
  <externalReferences>
    <externalReference r:id="rId18"/>
  </externalReferences>
  <definedNames>
    <definedName name="_xlfn.IFERROR" hidden="1">#NAME?</definedName>
    <definedName name="_xlfn.IFNA" hidden="1">#NAME?</definedName>
    <definedName name="DF_GRID_1">#REF!</definedName>
    <definedName name="DF_GRID_2">'FP0002PRPV2'!$B$2:$J$315</definedName>
    <definedName name="_xlnm.Print_Area" localSheetId="11">'FP0002PRPV2'!$A$1:$K$316</definedName>
    <definedName name="_xlnm.Print_Area" localSheetId="9">'IZVRŠENA PLAĆANJA PO PROTESTNIM'!$A$1:$J$12</definedName>
    <definedName name="_xlnm.Print_Area" localSheetId="8">'PREGLED DANIH JAMSTAVA '!$A$1:$J$12</definedName>
    <definedName name="_xlnm.Print_Area" localSheetId="10">'PREGLED ZADUŽIVANJA 1.-6. 2023.'!$A$1:$L$20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<sst xmlns="http://schemas.openxmlformats.org/spreadsheetml/2006/main" count="662" uniqueCount="281">
  <si>
    <t>Table</t>
  </si>
  <si>
    <t>Filter</t>
  </si>
  <si>
    <t>I. OPĆI DIO</t>
  </si>
  <si>
    <t>RAZLIKA - VIŠAK / MANJAK</t>
  </si>
  <si>
    <t>PRIJENOS SREDSTAVA IZ PRETHODNE GODINE</t>
  </si>
  <si>
    <t/>
  </si>
  <si>
    <t>EUR</t>
  </si>
  <si>
    <t>6 Prihodi poslovanja</t>
  </si>
  <si>
    <t>IZVRŠENJE FINANCIJSKOG PLANA PRORAČUNSKOG KORISNIKA DRŽAVNOG PRORAČUNA
ZA PRVO POLUGODIŠTE 2023. GODINE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</si>
  <si>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</si>
  <si>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</si>
  <si>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</si>
  <si>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</si>
  <si>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</si>
  <si>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</si>
  <si>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</si>
  <si>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</si>
  <si>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</si>
  <si>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</si>
  <si>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</si>
  <si>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</si>
  <si>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</si>
  <si>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</si>
  <si>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</si>
  <si>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</si>
  <si>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</si>
  <si>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</si>
  <si>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</si>
  <si>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</si>
  <si>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</si>
  <si>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</si>
  <si>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</si>
  <si>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</si>
  <si>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</si>
  <si>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</si>
  <si>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</si>
  <si>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Prihodi i rashodi</t>
  </si>
  <si>
    <t>PRIHODI</t>
  </si>
  <si>
    <t>6</t>
  </si>
  <si>
    <t>Prihodi poslovanja</t>
  </si>
  <si>
    <t>67 Prihodi iz proračuna</t>
  </si>
  <si>
    <t>671 Prihodi iz proračuna</t>
  </si>
  <si>
    <t>6711 Prihodi iz nadležnog proračuna za financiranje rashoda</t>
  </si>
  <si>
    <t>6712 Prihodi iz nadležnog proračuna za financiranje rashoda</t>
  </si>
  <si>
    <t>6714 Prihodi od nadležnog proračuna za financiranje izdataka</t>
  </si>
  <si>
    <t>Stavka izdat./prih.</t>
  </si>
  <si>
    <t>EKONOMSKA KLASIFIKACIJA</t>
  </si>
  <si>
    <t>ODLJEV</t>
  </si>
  <si>
    <t>RASHODI</t>
  </si>
  <si>
    <t>3</t>
  </si>
  <si>
    <t>Rashodi poslovanja</t>
  </si>
  <si>
    <t>4</t>
  </si>
  <si>
    <t>Rashodi za nabavu nefinancijske imovine</t>
  </si>
  <si>
    <t>Ostvarenje/Izvršenje 
01.2022. - 06.2022.</t>
  </si>
  <si>
    <t>Tekući plan 
2023.</t>
  </si>
  <si>
    <t>Ostvarenje/Izvršenje 
01.2023. - 06.2023.</t>
  </si>
  <si>
    <t>Indeks
(5)/(2)</t>
  </si>
  <si>
    <t>Indeks
(5)/(4)</t>
  </si>
  <si>
    <t>Izvorni plan ili Rebalans 
2023.</t>
  </si>
  <si>
    <t xml:space="preserve">
Ostvarenje/Izvršenje 
01.2022. - 06.2022.</t>
  </si>
  <si>
    <t xml:space="preserve">
Izvorni plan ili Rebalans 
2023.</t>
  </si>
  <si>
    <t xml:space="preserve">
Tekući plan 
2023.</t>
  </si>
  <si>
    <t xml:space="preserve">
Ostvarenje/Izvršenje 
01.2023. - 06.2023.</t>
  </si>
  <si>
    <t xml:space="preserve">
Indeks
(5)/(2)</t>
  </si>
  <si>
    <t xml:space="preserve">
Indeks
(5)/(4)</t>
  </si>
  <si>
    <t>Nisu nađeni primjenjivi podaci</t>
  </si>
  <si>
    <t xml:space="preserve"> RAČUN PRIHODA I RASHODA </t>
  </si>
  <si>
    <t xml:space="preserve">IZVJEŠTAJ O PRIHODIMA I RASHODIMA PREMA EKONOMSKOJ KLASIFIKACIJI </t>
  </si>
  <si>
    <t xml:space="preserve">OSTVARENJE/ IZVRŠENJE 
1.-6.2022. </t>
  </si>
  <si>
    <t xml:space="preserve">OSTVARENJE/ IZVRŠENJE 
1.-6.2023. </t>
  </si>
  <si>
    <t>UKUPNO PRIHODI</t>
  </si>
  <si>
    <t>Pomoći iz inozemstva (darovnice) i od subjekata unutar općeg proračuna</t>
  </si>
  <si>
    <t>Pomoći od međunarodnih organizacija te institucija i tijela EU</t>
  </si>
  <si>
    <t>Tekuće pomoći od institucija i tijela  EU</t>
  </si>
  <si>
    <t>Prihodi iz proračuna</t>
  </si>
  <si>
    <t>Prihodi iz nadležnog proračuna za financiranje rashoda</t>
  </si>
  <si>
    <t>Prihodi od nadležnog proračuna za financiranje izdataka</t>
  </si>
  <si>
    <t>UKUPNO RASHODI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</si>
  <si>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</si>
  <si>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</si>
  <si>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</si>
  <si>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</si>
  <si>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</si>
  <si>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</si>
  <si>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</si>
  <si>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</si>
  <si>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</si>
  <si>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</si>
  <si>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</si>
  <si>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</si>
  <si>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</si>
  <si>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</si>
  <si>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Usluge telefona, pošte i prijevoza</t>
  </si>
  <si>
    <t>Usluge tekućeg i investicijskog održavanja</t>
  </si>
  <si>
    <t>Usluge promidžbe i informiranja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</si>
  <si>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</si>
  <si>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</si>
  <si>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</si>
  <si>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</si>
  <si>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</si>
  <si>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</si>
  <si>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Reprezentacija</t>
  </si>
  <si>
    <t>Financijski rashodi</t>
  </si>
  <si>
    <t>Ostali financijski</t>
  </si>
  <si>
    <t>Zatezne kamate</t>
  </si>
  <si>
    <t>Ostali rashodi</t>
  </si>
  <si>
    <t>Rashodi za nabavu proizvedene dugotrajne imovine</t>
  </si>
  <si>
    <t>Postrojenja i oprema</t>
  </si>
  <si>
    <t>Prihodi od prodaje proizvoda i robe te pruženih usluga i prihodi od donacija</t>
  </si>
  <si>
    <t>Kapitalne pomoći od institucija i tijela EU</t>
  </si>
  <si>
    <t>Sitni inventar i auto gume</t>
  </si>
  <si>
    <t>Naknade troškova osobama izvan radnog odnosa</t>
  </si>
  <si>
    <t>Naknade za rad predstavničkih i izvršnih tijela, povjerenstava i slično</t>
  </si>
  <si>
    <t>Pristojbe i naknade</t>
  </si>
  <si>
    <t>Pomoći dane u inozemstvo i unutar općeg proračuna</t>
  </si>
  <si>
    <t>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</si>
  <si>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</si>
  <si>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</si>
  <si>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</si>
  <si>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Kapitalne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</si>
  <si>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</si>
  <si>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</si>
  <si>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naravi</t>
  </si>
  <si>
    <t>Tekuće donacije</t>
  </si>
  <si>
    <t>Tekuće donacije u novcu</t>
  </si>
  <si>
    <t>Kapitalne donacije</t>
  </si>
  <si>
    <t>Kapitalne donacije neprofitnim organizacijama</t>
  </si>
  <si>
    <t>Rashodi za nabavu neproizvedene dugotrajne imovine</t>
  </si>
  <si>
    <t>Nematerijalna imovina</t>
  </si>
  <si>
    <t>Licence</t>
  </si>
  <si>
    <t>Komunikacijska oprema</t>
  </si>
  <si>
    <t>IZVJEŠTAJ O PRIHODIMA I RASHODIMA PREMA IZVORIMA FINANCIRANJA</t>
  </si>
  <si>
    <t>1</t>
  </si>
  <si>
    <t>Opći prihodi i primici</t>
  </si>
  <si>
    <t>11</t>
  </si>
  <si>
    <t>Vlastiti prihodi</t>
  </si>
  <si>
    <t>31</t>
  </si>
  <si>
    <t>5</t>
  </si>
  <si>
    <t>Pomoći</t>
  </si>
  <si>
    <t>51</t>
  </si>
  <si>
    <t>Pomoći EU</t>
  </si>
  <si>
    <t>56</t>
  </si>
  <si>
    <t>Fondovi EU</t>
  </si>
  <si>
    <t>57</t>
  </si>
  <si>
    <t>Ostali programi EU</t>
  </si>
  <si>
    <t>12</t>
  </si>
  <si>
    <t>Sredstva učešća za pomoći</t>
  </si>
  <si>
    <t>52</t>
  </si>
  <si>
    <t>Ostale pomoći</t>
  </si>
  <si>
    <t>IZVJEŠTAJ O RASHODIMA PREMA FUNKCIJSKOJ KLASIFIKACIJI</t>
  </si>
  <si>
    <t>01</t>
  </si>
  <si>
    <t>Opće javne usluge</t>
  </si>
  <si>
    <t>016</t>
  </si>
  <si>
    <t>Opće javne usluge koje nisu drugdje svrstane</t>
  </si>
  <si>
    <t>03</t>
  </si>
  <si>
    <t>Javni red i sigurnost</t>
  </si>
  <si>
    <t>036</t>
  </si>
  <si>
    <t>Rashodi za javni red i sigurnost koji nisu drugdje svrstani</t>
  </si>
  <si>
    <t xml:space="preserve"> IZVRŠENJE 
1.-6.2022. </t>
  </si>
  <si>
    <t xml:space="preserve"> IZVRŠENJE 
1.-6.2023. </t>
  </si>
  <si>
    <t>IZVJEŠTAJ RAČUNA FINANCIRANJA PREMA EKONOMSKOJ KLASIFIKACIJI</t>
  </si>
  <si>
    <t>IZVJEŠTAJ RAČUNA FINANCIRANJA PREMA IZVORIMA FINANCIRANJA</t>
  </si>
  <si>
    <t>II. POSEBNI DIO</t>
  </si>
  <si>
    <t>IZVJEŠTAJ PO PROGRAMSKOJ KLASIFIKACIJI</t>
  </si>
  <si>
    <t>02087</t>
  </si>
  <si>
    <t>Ured za ljudska prava i prava nacionalnih manjina</t>
  </si>
  <si>
    <t>561</t>
  </si>
  <si>
    <t>Europski socijalni fond (ESF)</t>
  </si>
  <si>
    <t>575</t>
  </si>
  <si>
    <t>Fondovi za unutarnje poslove</t>
  </si>
  <si>
    <t>5=4/3*100</t>
  </si>
  <si>
    <t>21</t>
  </si>
  <si>
    <t>2109</t>
  </si>
  <si>
    <t>A513002</t>
  </si>
  <si>
    <t>32</t>
  </si>
  <si>
    <t>3211</t>
  </si>
  <si>
    <t>34</t>
  </si>
  <si>
    <t>36</t>
  </si>
  <si>
    <t>38</t>
  </si>
  <si>
    <t>3811</t>
  </si>
  <si>
    <t>3821</t>
  </si>
  <si>
    <t>A513041</t>
  </si>
  <si>
    <t>3237</t>
  </si>
  <si>
    <t>3241</t>
  </si>
  <si>
    <t>3291</t>
  </si>
  <si>
    <t>3661</t>
  </si>
  <si>
    <t>37</t>
  </si>
  <si>
    <t>3722</t>
  </si>
  <si>
    <t>A513043</t>
  </si>
  <si>
    <t>A513058</t>
  </si>
  <si>
    <t>A513059</t>
  </si>
  <si>
    <t>42</t>
  </si>
  <si>
    <t>A681058</t>
  </si>
  <si>
    <t>2111</t>
  </si>
  <si>
    <t>A513037</t>
  </si>
  <si>
    <t>A513039</t>
  </si>
  <si>
    <t>A513040</t>
  </si>
  <si>
    <t>3293</t>
  </si>
  <si>
    <t>A681000</t>
  </si>
  <si>
    <t>3111</t>
  </si>
  <si>
    <t>3113</t>
  </si>
  <si>
    <t>3121</t>
  </si>
  <si>
    <t>3132</t>
  </si>
  <si>
    <t>3212</t>
  </si>
  <si>
    <t>3221</t>
  </si>
  <si>
    <t>3225</t>
  </si>
  <si>
    <t>3231</t>
  </si>
  <si>
    <t>3232</t>
  </si>
  <si>
    <t>3233</t>
  </si>
  <si>
    <t>3235</t>
  </si>
  <si>
    <t>3236</t>
  </si>
  <si>
    <t>3238</t>
  </si>
  <si>
    <t>3239</t>
  </si>
  <si>
    <t>3295</t>
  </si>
  <si>
    <t>3299</t>
  </si>
  <si>
    <t>3433</t>
  </si>
  <si>
    <t>A681022</t>
  </si>
  <si>
    <t>A681023</t>
  </si>
  <si>
    <t>A681056</t>
  </si>
  <si>
    <t>A681062</t>
  </si>
  <si>
    <t>K681037</t>
  </si>
  <si>
    <t>POLITIČKI SUSTAV</t>
  </si>
  <si>
    <t>ZAŠTITA PRAVA NACIONALNIH MANJINA</t>
  </si>
  <si>
    <t>PROGRAMI ZA NACIONALNE MANJINE</t>
  </si>
  <si>
    <t>NACIONALNI PLAN ZA UKLJUČIVANJE ROMA ZA RAZDOBLJE 2021-2027</t>
  </si>
  <si>
    <t>ISPUNJAVANJE PREDUVJETA ZA UČINKOVITU PROVEDBU POLITIKA USMJERENIH NA NACIONALNE MANJINE - FAZA I</t>
  </si>
  <si>
    <t>JEDNAKOST, UKLJUČIVANJE, PARTICIPACIJA I INTEGRACIJA ROMA - CENTRI U ZAJEDNICI (JUPI PILOT)</t>
  </si>
  <si>
    <t>JEDNAKOST, UKLJUČIVANJE, PARTICIPACIJA I INTEGRACIJA ROMA - JUPI 2 I JUPI O</t>
  </si>
  <si>
    <t>PODRŠKA JEDNAKOSTI - SNAŽNIJI SUSTAV I UČINKOVITO PLANIRANJE I UKLJUČIVANJE NACIONALNIH MANJINA</t>
  </si>
  <si>
    <t>PROMICANJE LJUDSKIH PRAVA</t>
  </si>
  <si>
    <t>POTPORA BORBI PROTIV ZLOČINA IZ MRŽNJE</t>
  </si>
  <si>
    <t>PROVEDBA INTEGRACIJSKE POLITIKE - AKCIJSKI PLAN ZA INTEGRACIJU OSOBA KOJIMA JE ODOBRENA MEĐUNARODNA ZAŠTITA</t>
  </si>
  <si>
    <t>NACIONALNI PLAN ZAŠTITE I PROMICANJA LJUDSKIH PRAVA I SUZBIJANJE DISKRIMINACIJE ZA RAZDOBLJE 2021-2027</t>
  </si>
  <si>
    <t>ADMINISTRACIJA I UPRAVLJANJE</t>
  </si>
  <si>
    <t>DJELOVANJE NEVLADINIH UDRUGA U PODRUČJU ZAŠTITE, PROMICANJA I POŠTIVANJA LJUDSKIH PRAVA</t>
  </si>
  <si>
    <t>PROVEDBA NACIONALNOG PLANA ZA SUZBIJANJE TRGOVANJA LJUDIMA</t>
  </si>
  <si>
    <t>AMIF II - JAČANJE SUSTAVA INTEGRACIJE OSOBA KOJIMA JE ODOBRENA MEĐUNARODNA ZAŠTITA</t>
  </si>
  <si>
    <t>AMIF III - KOORDINIRANJE MREŽE PREVODITELJA I DIONIKA SUSTAVA INTEGRACIJE</t>
  </si>
  <si>
    <t>INFORMATIZACIJA</t>
  </si>
  <si>
    <t>REBALANS 2023.*</t>
  </si>
  <si>
    <t xml:space="preserve"> REBALANS 2023.*</t>
  </si>
  <si>
    <t xml:space="preserve"> PREGLED DANIH  JAMSTAVA OD 01.01.2023. - 30.06.2023. GODINE</t>
  </si>
  <si>
    <t>Red.
Broj</t>
  </si>
  <si>
    <t xml:space="preserve">Odluka Vlade RH </t>
  </si>
  <si>
    <t>Riznični broj jamstva</t>
  </si>
  <si>
    <t>Datum izdavanja 
jamstva</t>
  </si>
  <si>
    <t>Korisnik jamstva</t>
  </si>
  <si>
    <t>Tražitelj jamstva / dužnik</t>
  </si>
  <si>
    <t>Valuta</t>
  </si>
  <si>
    <t>Iznos jamstva</t>
  </si>
  <si>
    <t>Krajnji rok dospijeća</t>
  </si>
  <si>
    <t>Datum</t>
  </si>
  <si>
    <t>Klasa, Ur. broj</t>
  </si>
  <si>
    <t>Namjena kredita</t>
  </si>
  <si>
    <t xml:space="preserve">UKUPNO DANA JAMSTVA </t>
  </si>
  <si>
    <t>Pregled izvršenih plaćanja po protestiranim jamstvima 01.01.2023. - 30.06.2023.</t>
  </si>
  <si>
    <t>Plaćanje</t>
  </si>
  <si>
    <t>R.
 br.</t>
  </si>
  <si>
    <t>Datum plaćanja</t>
  </si>
  <si>
    <t>Korisnik 
jamstva</t>
  </si>
  <si>
    <t>Val</t>
  </si>
  <si>
    <t>Glavnica</t>
  </si>
  <si>
    <t>Kamata</t>
  </si>
  <si>
    <t>Ostalo</t>
  </si>
  <si>
    <t>Ukupno</t>
  </si>
  <si>
    <t>Promet</t>
  </si>
  <si>
    <t xml:space="preserve"> SVEUKUPNO PLAĆENO PO JAMSTVIMA 01.01.-30.06.2023.</t>
  </si>
  <si>
    <t xml:space="preserve">Pregled zaduživanja koje je ugovorio ili preuzeo proračunski korisnik državnog proračuna u razdoblju od 01.01.2023. - 30.06.2023. </t>
  </si>
  <si>
    <t>Redni broj</t>
  </si>
  <si>
    <t>Naziv proračunskog korisnika/Glava/RKP</t>
  </si>
  <si>
    <t>Datum sklapanja ugovora</t>
  </si>
  <si>
    <t>Vrsta instrumenta*</t>
  </si>
  <si>
    <t>Naziv</t>
  </si>
  <si>
    <t>Kreditor</t>
  </si>
  <si>
    <t>Visina odobrenog kredita</t>
  </si>
  <si>
    <t>Kamatna stopa</t>
  </si>
  <si>
    <t xml:space="preserve">Datum posljednje otplate </t>
  </si>
  <si>
    <t>Povučena sredstva u
1. - 6. 2023. godini 
(u eurima)</t>
  </si>
  <si>
    <t xml:space="preserve">Ukupno povučena sredstva stanje na dan  30.06.2023. 
(u eurima) </t>
  </si>
  <si>
    <t>*  dugoročni zajam/kredit</t>
  </si>
  <si>
    <t>02087 Ured za ljudska prava i prava nacionalnih manjina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</si>
</sst>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  <numFmt numFmtId="185" formatCode="_(* #,##0.00_);_(* \(#,##0.00\);_(* &quot;-&quot;??_);_(@_)"/>
    <numFmt numFmtId="186" formatCode="d/m/yyyy/;@"/>
    <numFmt numFmtId="187" formatCode="#,##0.00\ [$EUR]"/>
    <numFmt numFmtId="188" formatCode="[$HRK]\ #,##0.00;\-[$HRK]\ #,##0.00"/>
  </numFmts>
  <fonts count="7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Arial"/>
      <family val="2"/>
    </font>
    <font>
      <sz val="11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color indexed="8"/>
      <name val="Times New Roman CE"/>
      <family val="1"/>
    </font>
    <font>
      <b/>
      <sz val="12"/>
      <name val="Times New Roman CE"/>
      <family val="1"/>
    </font>
    <font>
      <sz val="12"/>
      <name val="Arial"/>
      <family val="2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6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Times New Roman"/>
      <family val="1"/>
    </font>
    <font>
      <sz val="14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</fonts>
  <fills count="70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</borders>
  <cellStyleXfs count="22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8" borderId="1" applyNumberFormat="0" applyFont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20" fillId="41" borderId="6" applyNumberFormat="0" applyAlignment="0" applyProtection="0"/>
    <xf numFmtId="0" fontId="12" fillId="41" borderId="1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1" fillId="3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2" borderId="0">
      <alignment/>
      <protection/>
    </xf>
    <xf numFmtId="0" fontId="68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41" borderId="6" applyNumberFormat="0" applyAlignment="0" applyProtection="0"/>
    <xf numFmtId="0" fontId="20" fillId="41" borderId="6" applyNumberFormat="0" applyAlignment="0" applyProtection="0"/>
    <xf numFmtId="9" fontId="1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33" borderId="2" applyNumberFormat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8" fillId="39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1" fillId="0" borderId="0" applyFont="0" applyFill="0" applyBorder="0" applyAlignment="0" applyProtection="0"/>
  </cellStyleXfs>
  <cellXfs count="324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3" fontId="0" fillId="0" borderId="1" xfId="203" applyNumberFormat="1">
      <alignment horizontal="right" vertical="center"/>
    </xf>
    <xf numFmtId="0" fontId="0" fillId="60" borderId="1" xfId="184" applyAlignment="1" quotePrefix="1">
      <alignment horizontal="left" vertical="center" indent="2"/>
    </xf>
    <xf numFmtId="0" fontId="0" fillId="60" borderId="1" xfId="184" quotePrefix="1">
      <alignment horizontal="left" vertical="center" indent="1"/>
    </xf>
    <xf numFmtId="0" fontId="0" fillId="59" borderId="1" xfId="193" applyAlignment="1" quotePrefix="1">
      <alignment horizontal="left" vertical="center" indent="5"/>
    </xf>
    <xf numFmtId="0" fontId="0" fillId="57" borderId="8" xfId="186" applyAlignment="1" quotePrefix="1">
      <alignment horizontal="left" vertical="top" wrapText="1" indent="1"/>
    </xf>
    <xf numFmtId="3" fontId="24" fillId="2" borderId="13" xfId="147" applyNumberFormat="1" applyFont="1" applyFill="1" applyBorder="1" applyAlignment="1">
      <alignment vertical="center"/>
      <protection/>
    </xf>
    <xf numFmtId="0" fontId="0" fillId="62" borderId="1" xfId="190" applyAlignment="1" quotePrefix="1">
      <alignment horizontal="left" vertical="center" indent="4"/>
    </xf>
    <xf numFmtId="0" fontId="0" fillId="61" borderId="1" xfId="187" applyAlignment="1" quotePrefix="1">
      <alignment horizontal="left" vertical="center" indent="3"/>
    </xf>
    <xf numFmtId="4" fontId="24" fillId="2" borderId="13" xfId="147" applyNumberFormat="1" applyFont="1" applyFill="1" applyBorder="1" applyAlignment="1">
      <alignment vertical="center" wrapText="1"/>
      <protection/>
    </xf>
    <xf numFmtId="0" fontId="0" fillId="59" borderId="1" xfId="193" quotePrefix="1">
      <alignment horizontal="left" vertical="center" indent="1"/>
    </xf>
    <xf numFmtId="0" fontId="0" fillId="61" borderId="1" xfId="187" quotePrefix="1">
      <alignment horizontal="left" vertical="center" indent="1"/>
    </xf>
    <xf numFmtId="3" fontId="0" fillId="45" borderId="1" xfId="157" applyNumberFormat="1">
      <alignment vertical="center"/>
    </xf>
    <xf numFmtId="4" fontId="0" fillId="45" borderId="1" xfId="157" applyNumberFormat="1">
      <alignment vertical="center"/>
    </xf>
    <xf numFmtId="4" fontId="0" fillId="0" borderId="1" xfId="203" applyNumberFormat="1">
      <alignment horizontal="right" vertical="center"/>
    </xf>
    <xf numFmtId="3" fontId="24" fillId="2" borderId="13" xfId="147" applyNumberFormat="1" applyFont="1" applyFill="1" applyBorder="1" applyAlignment="1">
      <alignment vertical="center" wrapText="1"/>
      <protection/>
    </xf>
    <xf numFmtId="0" fontId="0" fillId="62" borderId="1" xfId="190" quotePrefix="1">
      <alignment horizontal="left" vertical="center" indent="1"/>
    </xf>
    <xf numFmtId="4" fontId="24" fillId="2" borderId="13" xfId="14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24" fillId="0" borderId="13" xfId="147" applyNumberFormat="1" applyFont="1" applyFill="1" applyBorder="1" applyAlignment="1">
      <alignment vertical="center" wrapText="1"/>
      <protection/>
    </xf>
    <xf numFmtId="178" fontId="0" fillId="0" borderId="1" xfId="203" applyNumberFormat="1">
      <alignment horizontal="right" vertical="center"/>
    </xf>
    <xf numFmtId="3" fontId="24" fillId="0" borderId="13" xfId="147" applyNumberFormat="1" applyFont="1" applyFill="1" applyBorder="1" applyAlignment="1">
      <alignment vertical="center" wrapText="1"/>
      <protection/>
    </xf>
    <xf numFmtId="0" fontId="24" fillId="2" borderId="16" xfId="147" applyFont="1" applyFill="1" applyBorder="1" applyAlignment="1">
      <alignment horizontal="left" vertical="center"/>
      <protection/>
    </xf>
    <xf numFmtId="0" fontId="24" fillId="2" borderId="17" xfId="147" applyFont="1" applyFill="1" applyBorder="1" applyAlignment="1">
      <alignment vertical="center"/>
      <protection/>
    </xf>
    <xf numFmtId="4" fontId="24" fillId="0" borderId="13" xfId="147" applyNumberFormat="1" applyFont="1" applyFill="1" applyBorder="1" applyAlignment="1">
      <alignment horizontal="right" vertical="center" wrapText="1"/>
      <protection/>
    </xf>
    <xf numFmtId="0" fontId="8" fillId="63" borderId="1" xfId="212" applyNumberFormat="1" quotePrefix="1">
      <alignment horizontal="right" vertical="center"/>
    </xf>
    <xf numFmtId="0" fontId="0" fillId="46" borderId="1" xfId="162" applyNumberFormat="1" quotePrefix="1">
      <alignment horizontal="left" vertical="center" indent="1"/>
    </xf>
    <xf numFmtId="0" fontId="0" fillId="58" borderId="1" xfId="179" applyNumberFormat="1" quotePrefix="1">
      <alignment horizontal="right" vertical="center"/>
    </xf>
    <xf numFmtId="0" fontId="0" fillId="0" borderId="1" xfId="203" applyNumberFormat="1">
      <alignment horizontal="right" vertical="center"/>
    </xf>
    <xf numFmtId="0" fontId="0" fillId="46" borderId="1" xfId="162" applyNumberFormat="1" applyAlignment="1" quotePrefix="1">
      <alignment horizontal="left" vertical="center" indent="1"/>
    </xf>
    <xf numFmtId="0" fontId="24" fillId="0" borderId="13" xfId="0" applyNumberFormat="1" applyFont="1" applyFill="1" applyBorder="1" applyAlignment="1" applyProtection="1">
      <alignment horizontal="left" vertical="center" wrapText="1"/>
      <protection/>
    </xf>
    <xf numFmtId="4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 quotePrefix="1">
      <alignment horizontal="left" vertical="center"/>
    </xf>
    <xf numFmtId="0" fontId="1" fillId="0" borderId="0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/>
    </xf>
    <xf numFmtId="0" fontId="29" fillId="0" borderId="13" xfId="0" applyFont="1" applyFill="1" applyBorder="1" applyAlignment="1" quotePrefix="1">
      <alignment horizontal="left" vertical="center"/>
    </xf>
    <xf numFmtId="0" fontId="24" fillId="0" borderId="13" xfId="0" applyFont="1" applyFill="1" applyBorder="1" applyAlignment="1" quotePrefix="1">
      <alignment horizontal="left" vertical="center"/>
    </xf>
    <xf numFmtId="4" fontId="24" fillId="0" borderId="13" xfId="0" applyNumberFormat="1" applyFont="1" applyFill="1" applyBorder="1" applyAlignment="1" applyProtection="1">
      <alignment vertical="center" wrapText="1"/>
      <protection/>
    </xf>
    <xf numFmtId="0" fontId="24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4" fillId="0" borderId="13" xfId="0" applyNumberFormat="1" applyFont="1" applyFill="1" applyBorder="1" applyAlignment="1">
      <alignment horizontal="right"/>
    </xf>
    <xf numFmtId="3" fontId="24" fillId="0" borderId="13" xfId="0" applyNumberFormat="1" applyFont="1" applyFill="1" applyBorder="1" applyAlignment="1">
      <alignment horizontal="right"/>
    </xf>
    <xf numFmtId="4" fontId="24" fillId="0" borderId="13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24" fillId="0" borderId="13" xfId="0" applyFont="1" applyFill="1" applyBorder="1" applyAlignment="1">
      <alignment horizontal="left" vertical="center"/>
    </xf>
    <xf numFmtId="0" fontId="24" fillId="0" borderId="13" xfId="0" applyNumberFormat="1" applyFont="1" applyFill="1" applyBorder="1" applyAlignment="1" applyProtection="1">
      <alignment horizontal="left" vertical="center"/>
      <protection/>
    </xf>
    <xf numFmtId="0" fontId="27" fillId="0" borderId="0" xfId="147" applyFont="1" applyFill="1" applyAlignment="1">
      <alignment horizontal="center" vertical="center" wrapText="1"/>
      <protection/>
    </xf>
    <xf numFmtId="0" fontId="28" fillId="0" borderId="0" xfId="147" applyFont="1" applyFill="1" applyAlignment="1">
      <alignment vertical="center" wrapText="1"/>
      <protection/>
    </xf>
    <xf numFmtId="0" fontId="3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4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4" fillId="0" borderId="13" xfId="184" applyFont="1" applyFill="1" applyBorder="1" applyAlignment="1" quotePrefix="1">
      <alignment horizontal="left" vertical="center" wrapText="1"/>
    </xf>
    <xf numFmtId="0" fontId="24" fillId="0" borderId="13" xfId="187" applyFont="1" applyFill="1" applyBorder="1" applyAlignment="1" quotePrefix="1">
      <alignment horizontal="left" vertical="center" wrapText="1" indent="3"/>
    </xf>
    <xf numFmtId="0" fontId="24" fillId="0" borderId="13" xfId="187" applyFont="1" applyFill="1" applyBorder="1" applyAlignment="1" quotePrefix="1">
      <alignment horizontal="left" vertical="center" wrapText="1"/>
    </xf>
    <xf numFmtId="0" fontId="1" fillId="0" borderId="13" xfId="190" applyFont="1" applyFill="1" applyBorder="1" applyAlignment="1" quotePrefix="1">
      <alignment horizontal="left" vertical="center" wrapText="1" indent="4"/>
    </xf>
    <xf numFmtId="0" fontId="1" fillId="0" borderId="13" xfId="190" applyFont="1" applyFill="1" applyBorder="1" applyAlignment="1" quotePrefix="1">
      <alignment horizontal="left" vertical="center" wrapText="1"/>
    </xf>
    <xf numFmtId="0" fontId="26" fillId="0" borderId="0" xfId="147" applyFont="1" applyFill="1" applyAlignment="1">
      <alignment vertical="center" wrapText="1"/>
      <protection/>
    </xf>
    <xf numFmtId="0" fontId="24" fillId="0" borderId="13" xfId="190" applyFont="1" applyFill="1" applyBorder="1" applyAlignment="1" quotePrefix="1">
      <alignment horizontal="left" vertical="center" wrapText="1" indent="4"/>
    </xf>
    <xf numFmtId="0" fontId="24" fillId="0" borderId="13" xfId="190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/>
    </xf>
    <xf numFmtId="0" fontId="34" fillId="0" borderId="13" xfId="0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vertical="top" wrapText="1"/>
    </xf>
    <xf numFmtId="0" fontId="33" fillId="0" borderId="13" xfId="187" applyFont="1" applyFill="1" applyBorder="1" applyAlignment="1" quotePrefix="1">
      <alignment horizontal="left" vertical="center" wrapText="1" indent="3"/>
    </xf>
    <xf numFmtId="0" fontId="33" fillId="0" borderId="13" xfId="187" applyFont="1" applyFill="1" applyBorder="1" applyAlignment="1" quotePrefix="1">
      <alignment horizontal="left" vertical="center" wrapText="1"/>
    </xf>
    <xf numFmtId="0" fontId="30" fillId="0" borderId="13" xfId="190" applyFont="1" applyFill="1" applyBorder="1" applyAlignment="1" quotePrefix="1">
      <alignment horizontal="left" vertical="center" wrapText="1" indent="4"/>
    </xf>
    <xf numFmtId="0" fontId="30" fillId="0" borderId="13" xfId="190" applyFont="1" applyFill="1" applyBorder="1" applyAlignment="1" quotePrefix="1">
      <alignment horizontal="left" vertical="center" wrapText="1"/>
    </xf>
    <xf numFmtId="0" fontId="24" fillId="0" borderId="13" xfId="184" applyFont="1" applyFill="1" applyBorder="1" applyAlignment="1" quotePrefix="1">
      <alignment horizontal="left" vertical="center" wrapText="1" indent="2"/>
    </xf>
    <xf numFmtId="0" fontId="1" fillId="0" borderId="13" xfId="187" applyFont="1" applyFill="1" applyBorder="1" applyAlignment="1" quotePrefix="1">
      <alignment horizontal="left" vertical="center" wrapText="1" indent="3"/>
    </xf>
    <xf numFmtId="0" fontId="1" fillId="0" borderId="13" xfId="187" applyFont="1" applyFill="1" applyBorder="1" applyAlignment="1" quotePrefix="1">
      <alignment horizontal="left" vertical="center" wrapText="1"/>
    </xf>
    <xf numFmtId="0" fontId="24" fillId="0" borderId="13" xfId="193" applyFont="1" applyFill="1" applyBorder="1" applyAlignment="1" quotePrefix="1">
      <alignment horizontal="left" vertical="center" wrapText="1" indent="5"/>
    </xf>
    <xf numFmtId="0" fontId="24" fillId="0" borderId="13" xfId="193" applyFont="1" applyFill="1" applyBorder="1" applyAlignment="1" quotePrefix="1">
      <alignment horizontal="left" vertical="center" wrapText="1"/>
    </xf>
    <xf numFmtId="0" fontId="1" fillId="0" borderId="13" xfId="193" applyFont="1" applyFill="1" applyBorder="1" applyAlignment="1" quotePrefix="1">
      <alignment horizontal="left" vertical="center" wrapText="1" indent="6"/>
    </xf>
    <xf numFmtId="0" fontId="1" fillId="0" borderId="13" xfId="193" applyFont="1" applyFill="1" applyBorder="1" applyAlignment="1" quotePrefix="1">
      <alignment horizontal="left" vertical="center" wrapText="1" indent="7"/>
    </xf>
    <xf numFmtId="0" fontId="1" fillId="0" borderId="13" xfId="193" applyFont="1" applyFill="1" applyBorder="1" applyAlignment="1" quotePrefix="1">
      <alignment horizontal="left" vertical="center" wrapText="1" indent="8"/>
    </xf>
    <xf numFmtId="0" fontId="70" fillId="0" borderId="0" xfId="0" applyFont="1" applyFill="1" applyAlignment="1">
      <alignment/>
    </xf>
    <xf numFmtId="0" fontId="70" fillId="2" borderId="0" xfId="0" applyFont="1" applyAlignment="1">
      <alignment/>
    </xf>
    <xf numFmtId="0" fontId="71" fillId="0" borderId="0" xfId="147" applyFont="1" applyFill="1" applyAlignment="1">
      <alignment vertical="center" wrapText="1"/>
      <protection/>
    </xf>
    <xf numFmtId="0" fontId="72" fillId="0" borderId="0" xfId="147" applyFont="1" applyFill="1" applyAlignment="1">
      <alignment vertical="center" wrapText="1"/>
      <protection/>
    </xf>
    <xf numFmtId="0" fontId="73" fillId="0" borderId="0" xfId="0" applyFont="1" applyFill="1" applyAlignment="1">
      <alignment horizontal="center" vertical="center"/>
    </xf>
    <xf numFmtId="0" fontId="35" fillId="0" borderId="0" xfId="147" applyFont="1" applyAlignment="1">
      <alignment horizontal="center" vertical="center" wrapText="1"/>
      <protection/>
    </xf>
    <xf numFmtId="0" fontId="36" fillId="0" borderId="0" xfId="147" applyFont="1" applyAlignment="1">
      <alignment horizontal="center" vertical="center" wrapText="1"/>
      <protection/>
    </xf>
    <xf numFmtId="4" fontId="36" fillId="0" borderId="0" xfId="147" applyNumberFormat="1" applyFont="1" applyAlignment="1">
      <alignment horizontal="center" vertical="center" wrapText="1"/>
      <protection/>
    </xf>
    <xf numFmtId="3" fontId="36" fillId="0" borderId="0" xfId="147" applyNumberFormat="1" applyFont="1" applyAlignment="1">
      <alignment horizontal="center" vertical="center" wrapText="1"/>
      <protection/>
    </xf>
    <xf numFmtId="4" fontId="35" fillId="0" borderId="0" xfId="147" applyNumberFormat="1" applyFont="1" applyAlignment="1">
      <alignment horizontal="center" vertical="center" wrapText="1"/>
      <protection/>
    </xf>
    <xf numFmtId="3" fontId="35" fillId="0" borderId="0" xfId="147" applyNumberFormat="1" applyFont="1" applyAlignment="1">
      <alignment horizontal="center" vertical="center" wrapText="1"/>
      <protection/>
    </xf>
    <xf numFmtId="4" fontId="36" fillId="0" borderId="18" xfId="147" applyNumberFormat="1" applyFont="1" applyBorder="1" applyAlignment="1">
      <alignment horizontal="center" vertical="center" wrapText="1"/>
      <protection/>
    </xf>
    <xf numFmtId="3" fontId="37" fillId="0" borderId="18" xfId="147" applyNumberFormat="1" applyFont="1" applyBorder="1" applyAlignment="1">
      <alignment horizontal="center" vertical="center"/>
      <protection/>
    </xf>
    <xf numFmtId="4" fontId="38" fillId="0" borderId="18" xfId="147" applyNumberFormat="1" applyFont="1" applyBorder="1" applyAlignment="1">
      <alignment horizontal="right" vertical="center"/>
      <protection/>
    </xf>
    <xf numFmtId="4" fontId="24" fillId="0" borderId="13" xfId="147" applyNumberFormat="1" applyFont="1" applyBorder="1" applyAlignment="1" quotePrefix="1">
      <alignment horizontal="center" vertical="center" wrapText="1"/>
      <protection/>
    </xf>
    <xf numFmtId="3" fontId="24" fillId="0" borderId="13" xfId="147" applyNumberFormat="1" applyFont="1" applyBorder="1" applyAlignment="1" quotePrefix="1">
      <alignment horizontal="center" vertical="center" wrapText="1"/>
      <protection/>
    </xf>
    <xf numFmtId="3" fontId="4" fillId="63" borderId="13" xfId="147" applyNumberFormat="1" applyFont="1" applyFill="1" applyBorder="1" applyAlignment="1">
      <alignment horizontal="center" vertical="center" wrapText="1"/>
      <protection/>
    </xf>
    <xf numFmtId="4" fontId="4" fillId="63" borderId="13" xfId="147" applyNumberFormat="1" applyFont="1" applyFill="1" applyBorder="1" applyAlignment="1">
      <alignment horizontal="center" vertical="center" wrapText="1"/>
      <protection/>
    </xf>
    <xf numFmtId="4" fontId="24" fillId="2" borderId="13" xfId="147" applyNumberFormat="1" applyFont="1" applyFill="1" applyBorder="1" applyAlignment="1">
      <alignment horizontal="right"/>
      <protection/>
    </xf>
    <xf numFmtId="4" fontId="24" fillId="0" borderId="13" xfId="147" applyNumberFormat="1" applyFont="1" applyBorder="1" applyAlignment="1">
      <alignment horizontal="right"/>
      <protection/>
    </xf>
    <xf numFmtId="0" fontId="39" fillId="0" borderId="0" xfId="147" applyFont="1" applyAlignment="1">
      <alignment horizontal="center" vertical="center" wrapText="1"/>
      <protection/>
    </xf>
    <xf numFmtId="4" fontId="39" fillId="0" borderId="0" xfId="147" applyNumberFormat="1" applyFont="1" applyAlignment="1">
      <alignment horizontal="center" vertical="center" wrapText="1"/>
      <protection/>
    </xf>
    <xf numFmtId="3" fontId="39" fillId="0" borderId="0" xfId="147" applyNumberFormat="1" applyFont="1" applyAlignment="1">
      <alignment horizontal="center" vertical="center" wrapText="1"/>
      <protection/>
    </xf>
    <xf numFmtId="4" fontId="1" fillId="0" borderId="0" xfId="147" applyNumberFormat="1" applyFont="1">
      <alignment/>
      <protection/>
    </xf>
    <xf numFmtId="3" fontId="24" fillId="63" borderId="13" xfId="147" applyNumberFormat="1" applyFont="1" applyFill="1" applyBorder="1" applyAlignment="1">
      <alignment horizontal="center" vertical="center" wrapText="1"/>
      <protection/>
    </xf>
    <xf numFmtId="4" fontId="24" fillId="63" borderId="13" xfId="147" applyNumberFormat="1" applyFont="1" applyFill="1" applyBorder="1" applyAlignment="1">
      <alignment horizontal="center" vertical="center" wrapText="1"/>
      <protection/>
    </xf>
    <xf numFmtId="4" fontId="24" fillId="0" borderId="13" xfId="147" applyNumberFormat="1" applyFont="1" applyBorder="1" applyAlignment="1">
      <alignment horizontal="right" vertical="center"/>
      <protection/>
    </xf>
    <xf numFmtId="4" fontId="24" fillId="2" borderId="13" xfId="147" applyNumberFormat="1" applyFont="1" applyFill="1" applyBorder="1" applyAlignment="1">
      <alignment horizontal="right" vertical="center" wrapText="1"/>
      <protection/>
    </xf>
    <xf numFmtId="0" fontId="40" fillId="0" borderId="0" xfId="147" applyFont="1" applyAlignment="1">
      <alignment horizontal="center" vertical="center" wrapText="1"/>
      <protection/>
    </xf>
    <xf numFmtId="4" fontId="40" fillId="0" borderId="0" xfId="147" applyNumberFormat="1" applyFont="1" applyAlignment="1">
      <alignment horizontal="center" vertical="center" wrapText="1"/>
      <protection/>
    </xf>
    <xf numFmtId="3" fontId="40" fillId="0" borderId="0" xfId="147" applyNumberFormat="1" applyFont="1" applyAlignment="1">
      <alignment horizontal="center" vertical="center" wrapText="1"/>
      <protection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4" fillId="3" borderId="13" xfId="0" applyNumberFormat="1" applyFont="1" applyFill="1" applyBorder="1" applyAlignment="1" applyProtection="1">
      <alignment horizontal="center" vertical="center" wrapText="1"/>
      <protection/>
    </xf>
    <xf numFmtId="0" fontId="4" fillId="3" borderId="13" xfId="0" applyNumberFormat="1" applyFont="1" applyFill="1" applyBorder="1" applyAlignment="1" applyProtection="1">
      <alignment horizontal="center" vertical="center" wrapText="1"/>
      <protection/>
    </xf>
    <xf numFmtId="4" fontId="24" fillId="0" borderId="13" xfId="203" applyNumberFormat="1" applyFont="1" applyFill="1" applyBorder="1">
      <alignment horizontal="right" vertical="center"/>
    </xf>
    <xf numFmtId="3" fontId="24" fillId="0" borderId="13" xfId="203" applyNumberFormat="1" applyFont="1" applyFill="1" applyBorder="1">
      <alignment horizontal="right" vertical="center"/>
    </xf>
    <xf numFmtId="4" fontId="1" fillId="0" borderId="13" xfId="203" applyNumberFormat="1" applyFont="1" applyFill="1" applyBorder="1">
      <alignment horizontal="right" vertical="center"/>
    </xf>
    <xf numFmtId="3" fontId="1" fillId="0" borderId="13" xfId="203" applyNumberFormat="1" applyFont="1" applyFill="1" applyBorder="1">
      <alignment horizontal="right" vertical="center"/>
    </xf>
    <xf numFmtId="0" fontId="1" fillId="0" borderId="13" xfId="203" applyNumberFormat="1" applyFont="1" applyFill="1" applyBorder="1">
      <alignment horizontal="right" vertical="center"/>
    </xf>
    <xf numFmtId="0" fontId="24" fillId="0" borderId="13" xfId="203" applyNumberFormat="1" applyFont="1" applyFill="1" applyBorder="1">
      <alignment horizontal="right" vertical="center"/>
    </xf>
    <xf numFmtId="0" fontId="36" fillId="0" borderId="0" xfId="147" applyFont="1" applyFill="1" applyAlignment="1">
      <alignment horizontal="center" vertical="center" wrapText="1"/>
      <protection/>
    </xf>
    <xf numFmtId="4" fontId="24" fillId="0" borderId="13" xfId="157" applyNumberFormat="1" applyFont="1" applyFill="1" applyBorder="1">
      <alignment vertical="center"/>
    </xf>
    <xf numFmtId="3" fontId="24" fillId="0" borderId="13" xfId="157" applyNumberFormat="1" applyFont="1" applyFill="1" applyBorder="1">
      <alignment vertical="center"/>
    </xf>
    <xf numFmtId="4" fontId="1" fillId="0" borderId="13" xfId="157" applyNumberFormat="1" applyFont="1" applyFill="1" applyBorder="1">
      <alignment vertical="center"/>
    </xf>
    <xf numFmtId="4" fontId="33" fillId="0" borderId="13" xfId="203" applyNumberFormat="1" applyFont="1" applyFill="1" applyBorder="1">
      <alignment horizontal="right" vertical="center"/>
    </xf>
    <xf numFmtId="3" fontId="33" fillId="0" borderId="13" xfId="203" applyNumberFormat="1" applyFont="1" applyFill="1" applyBorder="1">
      <alignment horizontal="right" vertical="center"/>
    </xf>
    <xf numFmtId="4" fontId="30" fillId="0" borderId="13" xfId="203" applyNumberFormat="1" applyFont="1" applyFill="1" applyBorder="1">
      <alignment horizontal="right" vertical="center"/>
    </xf>
    <xf numFmtId="3" fontId="30" fillId="0" borderId="13" xfId="203" applyNumberFormat="1" applyFont="1" applyFill="1" applyBorder="1">
      <alignment horizontal="right" vertical="center"/>
    </xf>
    <xf numFmtId="3" fontId="1" fillId="0" borderId="13" xfId="157" applyNumberFormat="1" applyFont="1" applyFill="1" applyBorder="1">
      <alignment vertical="center"/>
    </xf>
    <xf numFmtId="0" fontId="1" fillId="0" borderId="13" xfId="157" applyNumberFormat="1" applyFont="1" applyFill="1" applyBorder="1">
      <alignment vertical="center"/>
    </xf>
    <xf numFmtId="0" fontId="24" fillId="0" borderId="13" xfId="157" applyNumberFormat="1" applyFont="1" applyFill="1" applyBorder="1">
      <alignment vertical="center"/>
    </xf>
    <xf numFmtId="0" fontId="35" fillId="0" borderId="0" xfId="150" applyFont="1">
      <alignment/>
      <protection/>
    </xf>
    <xf numFmtId="0" fontId="41" fillId="0" borderId="0" xfId="150" applyFont="1" applyAlignment="1">
      <alignment/>
      <protection/>
    </xf>
    <xf numFmtId="0" fontId="42" fillId="0" borderId="0" xfId="150" applyFont="1" applyAlignment="1">
      <alignment horizontal="left"/>
      <protection/>
    </xf>
    <xf numFmtId="0" fontId="42" fillId="0" borderId="0" xfId="150" applyFont="1" applyAlignment="1">
      <alignment horizontal="center"/>
      <protection/>
    </xf>
    <xf numFmtId="0" fontId="42" fillId="0" borderId="0" xfId="150" applyFont="1">
      <alignment/>
      <protection/>
    </xf>
    <xf numFmtId="4" fontId="42" fillId="0" borderId="0" xfId="150" applyNumberFormat="1" applyFont="1" applyAlignment="1">
      <alignment horizontal="right"/>
      <protection/>
    </xf>
    <xf numFmtId="4" fontId="42" fillId="0" borderId="0" xfId="150" applyNumberFormat="1" applyFont="1">
      <alignment/>
      <protection/>
    </xf>
    <xf numFmtId="0" fontId="41" fillId="0" borderId="0" xfId="150" applyFont="1" applyAlignment="1">
      <alignment horizontal="left"/>
      <protection/>
    </xf>
    <xf numFmtId="0" fontId="44" fillId="68" borderId="19" xfId="150" applyFont="1" applyFill="1" applyBorder="1" applyAlignment="1">
      <alignment horizontal="center" vertical="center"/>
      <protection/>
    </xf>
    <xf numFmtId="0" fontId="44" fillId="68" borderId="20" xfId="150" applyFont="1" applyFill="1" applyBorder="1" applyAlignment="1">
      <alignment horizontal="center" vertical="center"/>
      <protection/>
    </xf>
    <xf numFmtId="0" fontId="44" fillId="68" borderId="21" xfId="150" applyFont="1" applyFill="1" applyBorder="1" applyAlignment="1" quotePrefix="1">
      <alignment horizontal="center" vertical="center"/>
      <protection/>
    </xf>
    <xf numFmtId="0" fontId="44" fillId="68" borderId="22" xfId="150" applyFont="1" applyFill="1" applyBorder="1" applyAlignment="1">
      <alignment horizontal="center" vertical="center"/>
      <protection/>
    </xf>
    <xf numFmtId="0" fontId="44" fillId="68" borderId="23" xfId="150" applyFont="1" applyFill="1" applyBorder="1" applyAlignment="1">
      <alignment horizontal="center" vertical="center"/>
      <protection/>
    </xf>
    <xf numFmtId="0" fontId="44" fillId="68" borderId="21" xfId="150" applyFont="1" applyFill="1" applyBorder="1" applyAlignment="1">
      <alignment horizontal="center" vertical="center"/>
      <protection/>
    </xf>
    <xf numFmtId="1" fontId="44" fillId="68" borderId="21" xfId="150" applyNumberFormat="1" applyFont="1" applyFill="1" applyBorder="1" applyAlignment="1">
      <alignment horizontal="center" vertical="center"/>
      <protection/>
    </xf>
    <xf numFmtId="3" fontId="44" fillId="68" borderId="21" xfId="150" applyNumberFormat="1" applyFont="1" applyFill="1" applyBorder="1" applyAlignment="1">
      <alignment horizontal="center" vertical="center"/>
      <protection/>
    </xf>
    <xf numFmtId="0" fontId="46" fillId="0" borderId="24" xfId="150" applyFont="1" applyBorder="1" applyAlignment="1">
      <alignment horizontal="center" vertical="center"/>
      <protection/>
    </xf>
    <xf numFmtId="14" fontId="46" fillId="0" borderId="13" xfId="151" applyNumberFormat="1" applyFont="1" applyBorder="1" applyAlignment="1">
      <alignment horizontal="center" vertical="center"/>
      <protection/>
    </xf>
    <xf numFmtId="0" fontId="46" fillId="0" borderId="13" xfId="151" applyFont="1" applyBorder="1" applyAlignment="1">
      <alignment horizontal="center" vertical="center" wrapText="1"/>
      <protection/>
    </xf>
    <xf numFmtId="0" fontId="47" fillId="0" borderId="13" xfId="151" applyFont="1" applyBorder="1" applyAlignment="1">
      <alignment horizontal="center" vertical="center"/>
      <protection/>
    </xf>
    <xf numFmtId="1" fontId="46" fillId="0" borderId="13" xfId="151" applyNumberFormat="1" applyFont="1" applyBorder="1" applyAlignment="1">
      <alignment horizontal="center" vertical="center"/>
      <protection/>
    </xf>
    <xf numFmtId="4" fontId="46" fillId="0" borderId="13" xfId="151" applyNumberFormat="1" applyFont="1" applyBorder="1" applyAlignment="1">
      <alignment horizontal="center" vertical="center"/>
      <protection/>
    </xf>
    <xf numFmtId="4" fontId="46" fillId="0" borderId="25" xfId="150" applyNumberFormat="1" applyFont="1" applyBorder="1" applyAlignment="1">
      <alignment horizontal="center" vertical="center"/>
      <protection/>
    </xf>
    <xf numFmtId="0" fontId="46" fillId="0" borderId="26" xfId="150" applyFont="1" applyBorder="1" applyAlignment="1">
      <alignment horizontal="center" vertical="center"/>
      <protection/>
    </xf>
    <xf numFmtId="0" fontId="46" fillId="0" borderId="27" xfId="151" applyFont="1" applyBorder="1" applyAlignment="1">
      <alignment horizontal="center" vertical="center" wrapText="1"/>
      <protection/>
    </xf>
    <xf numFmtId="0" fontId="47" fillId="0" borderId="27" xfId="151" applyFont="1" applyBorder="1" applyAlignment="1">
      <alignment horizontal="center" vertical="center"/>
      <protection/>
    </xf>
    <xf numFmtId="14" fontId="46" fillId="0" borderId="27" xfId="151" applyNumberFormat="1" applyFont="1" applyBorder="1" applyAlignment="1">
      <alignment horizontal="center" vertical="center"/>
      <protection/>
    </xf>
    <xf numFmtId="1" fontId="46" fillId="0" borderId="27" xfId="151" applyNumberFormat="1" applyFont="1" applyBorder="1" applyAlignment="1">
      <alignment horizontal="center" vertical="center"/>
      <protection/>
    </xf>
    <xf numFmtId="4" fontId="46" fillId="0" borderId="28" xfId="150" applyNumberFormat="1" applyFont="1" applyBorder="1" applyAlignment="1">
      <alignment horizontal="center" vertical="center"/>
      <protection/>
    </xf>
    <xf numFmtId="4" fontId="44" fillId="68" borderId="29" xfId="150" applyNumberFormat="1" applyFont="1" applyFill="1" applyBorder="1" applyAlignment="1">
      <alignment horizontal="center" vertical="center"/>
      <protection/>
    </xf>
    <xf numFmtId="4" fontId="44" fillId="68" borderId="30" xfId="150" applyNumberFormat="1" applyFont="1" applyFill="1" applyBorder="1" applyAlignment="1">
      <alignment horizontal="center" vertical="center"/>
      <protection/>
    </xf>
    <xf numFmtId="0" fontId="46" fillId="0" borderId="0" xfId="150" applyFont="1" applyFill="1" applyBorder="1" applyAlignment="1">
      <alignment horizontal="center" vertical="center"/>
      <protection/>
    </xf>
    <xf numFmtId="14" fontId="46" fillId="0" borderId="0" xfId="150" applyNumberFormat="1" applyFont="1" applyFill="1" applyBorder="1" applyAlignment="1">
      <alignment horizontal="center" vertical="center"/>
      <protection/>
    </xf>
    <xf numFmtId="0" fontId="46" fillId="0" borderId="0" xfId="150" applyFont="1" applyFill="1" applyBorder="1" applyAlignment="1">
      <alignment horizontal="center" vertical="center" wrapText="1"/>
      <protection/>
    </xf>
    <xf numFmtId="0" fontId="46" fillId="0" borderId="0" xfId="150" applyFont="1" applyFill="1" applyBorder="1" applyAlignment="1">
      <alignment horizontal="center" vertical="center"/>
      <protection/>
    </xf>
    <xf numFmtId="0" fontId="46" fillId="0" borderId="0" xfId="150" applyFont="1" applyFill="1" applyBorder="1" applyAlignment="1">
      <alignment horizontal="left" vertical="center" wrapText="1"/>
      <protection/>
    </xf>
    <xf numFmtId="1" fontId="46" fillId="0" borderId="0" xfId="150" applyNumberFormat="1" applyFont="1" applyFill="1" applyBorder="1" applyAlignment="1">
      <alignment horizontal="center" vertical="center"/>
      <protection/>
    </xf>
    <xf numFmtId="4" fontId="46" fillId="0" borderId="0" xfId="1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3" fillId="68" borderId="21" xfId="0" applyFont="1" applyFill="1" applyBorder="1" applyAlignment="1">
      <alignment horizontal="center" vertical="center" wrapText="1"/>
    </xf>
    <xf numFmtId="0" fontId="53" fillId="68" borderId="31" xfId="0" applyFont="1" applyFill="1" applyBorder="1" applyAlignment="1">
      <alignment horizontal="center" vertical="center" wrapText="1"/>
    </xf>
    <xf numFmtId="0" fontId="53" fillId="68" borderId="31" xfId="0" applyFont="1" applyFill="1" applyBorder="1" applyAlignment="1">
      <alignment horizontal="center" vertical="center"/>
    </xf>
    <xf numFmtId="0" fontId="53" fillId="68" borderId="32" xfId="0" applyFont="1" applyFill="1" applyBorder="1" applyAlignment="1">
      <alignment horizontal="center" vertical="center" wrapText="1"/>
    </xf>
    <xf numFmtId="0" fontId="53" fillId="68" borderId="33" xfId="0" applyFont="1" applyFill="1" applyBorder="1" applyAlignment="1">
      <alignment horizontal="center" vertical="center"/>
    </xf>
    <xf numFmtId="0" fontId="53" fillId="68" borderId="34" xfId="0" applyFont="1" applyFill="1" applyBorder="1" applyAlignment="1">
      <alignment horizontal="center" vertical="center" wrapText="1"/>
    </xf>
    <xf numFmtId="0" fontId="53" fillId="60" borderId="31" xfId="0" applyFont="1" applyFill="1" applyBorder="1" applyAlignment="1">
      <alignment horizontal="center" vertical="center"/>
    </xf>
    <xf numFmtId="0" fontId="53" fillId="60" borderId="31" xfId="0" applyFont="1" applyFill="1" applyBorder="1" applyAlignment="1">
      <alignment vertical="center"/>
    </xf>
    <xf numFmtId="0" fontId="53" fillId="60" borderId="32" xfId="0" applyFont="1" applyFill="1" applyBorder="1" applyAlignment="1">
      <alignment horizontal="center" vertical="center"/>
    </xf>
    <xf numFmtId="0" fontId="53" fillId="60" borderId="33" xfId="0" applyFont="1" applyFill="1" applyBorder="1" applyAlignment="1">
      <alignment horizontal="center" vertical="center"/>
    </xf>
    <xf numFmtId="4" fontId="53" fillId="60" borderId="31" xfId="0" applyNumberFormat="1" applyFont="1" applyFill="1" applyBorder="1" applyAlignment="1">
      <alignment horizontal="right" vertical="center"/>
    </xf>
    <xf numFmtId="4" fontId="53" fillId="60" borderId="31" xfId="222" applyNumberFormat="1" applyFont="1" applyFill="1" applyBorder="1" applyAlignment="1">
      <alignment horizontal="right" vertical="center"/>
    </xf>
    <xf numFmtId="4" fontId="53" fillId="60" borderId="34" xfId="222" applyNumberFormat="1" applyFont="1" applyFill="1" applyBorder="1" applyAlignment="1">
      <alignment horizontal="right" vertical="center"/>
    </xf>
    <xf numFmtId="0" fontId="53" fillId="0" borderId="35" xfId="0" applyFont="1" applyFill="1" applyBorder="1" applyAlignment="1">
      <alignment vertical="center"/>
    </xf>
    <xf numFmtId="0" fontId="53" fillId="0" borderId="35" xfId="0" applyFont="1" applyFill="1" applyBorder="1" applyAlignment="1">
      <alignment horizontal="center" vertical="center"/>
    </xf>
    <xf numFmtId="4" fontId="53" fillId="0" borderId="35" xfId="0" applyNumberFormat="1" applyFont="1" applyFill="1" applyBorder="1" applyAlignment="1">
      <alignment horizontal="right" vertical="center"/>
    </xf>
    <xf numFmtId="4" fontId="53" fillId="0" borderId="35" xfId="222" applyNumberFormat="1" applyFont="1" applyFill="1" applyBorder="1" applyAlignment="1">
      <alignment horizontal="right" vertical="center"/>
    </xf>
    <xf numFmtId="4" fontId="53" fillId="0" borderId="36" xfId="222" applyNumberFormat="1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vertical="center"/>
    </xf>
    <xf numFmtId="4" fontId="50" fillId="0" borderId="35" xfId="0" applyNumberFormat="1" applyFont="1" applyFill="1" applyBorder="1" applyAlignment="1">
      <alignment horizontal="right" vertical="center"/>
    </xf>
    <xf numFmtId="4" fontId="53" fillId="0" borderId="3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right"/>
    </xf>
    <xf numFmtId="0" fontId="54" fillId="0" borderId="0" xfId="0" applyFont="1" applyFill="1" applyBorder="1" applyAlignment="1">
      <alignment horizontal="center" vertical="center"/>
    </xf>
    <xf numFmtId="0" fontId="55" fillId="69" borderId="37" xfId="0" applyFont="1" applyFill="1" applyBorder="1" applyAlignment="1">
      <alignment horizontal="center" vertical="center" wrapText="1"/>
    </xf>
    <xf numFmtId="0" fontId="55" fillId="69" borderId="38" xfId="0" applyFont="1" applyFill="1" applyBorder="1" applyAlignment="1">
      <alignment horizontal="center" vertical="center" wrapText="1"/>
    </xf>
    <xf numFmtId="0" fontId="56" fillId="69" borderId="39" xfId="0" applyFont="1" applyFill="1" applyBorder="1" applyAlignment="1">
      <alignment horizontal="center" vertical="center" wrapText="1"/>
    </xf>
    <xf numFmtId="0" fontId="56" fillId="69" borderId="40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186" fontId="57" fillId="0" borderId="13" xfId="0" applyNumberFormat="1" applyFont="1" applyFill="1" applyBorder="1" applyAlignment="1">
      <alignment horizontal="center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wrapText="1"/>
    </xf>
    <xf numFmtId="187" fontId="40" fillId="0" borderId="13" xfId="0" applyNumberFormat="1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4" fontId="40" fillId="0" borderId="13" xfId="0" applyNumberFormat="1" applyFont="1" applyFill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186" fontId="40" fillId="0" borderId="13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10" fontId="57" fillId="0" borderId="13" xfId="0" applyNumberFormat="1" applyFont="1" applyFill="1" applyBorder="1" applyAlignment="1">
      <alignment horizontal="center" vertical="center" wrapText="1"/>
    </xf>
    <xf numFmtId="4" fontId="57" fillId="0" borderId="13" xfId="102" applyNumberFormat="1" applyFont="1" applyFill="1" applyBorder="1" applyAlignment="1">
      <alignment horizontal="center" vertical="center" wrapText="1"/>
    </xf>
    <xf numFmtId="4" fontId="57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188" fontId="57" fillId="0" borderId="13" xfId="102" applyNumberFormat="1" applyFont="1" applyFill="1" applyBorder="1" applyAlignment="1">
      <alignment horizontal="center" vertical="center"/>
    </xf>
    <xf numFmtId="4" fontId="57" fillId="0" borderId="13" xfId="102" applyNumberFormat="1" applyFont="1" applyFill="1" applyBorder="1" applyAlignment="1">
      <alignment horizontal="center" vertical="center"/>
    </xf>
    <xf numFmtId="186" fontId="57" fillId="0" borderId="13" xfId="0" applyNumberFormat="1" applyFont="1" applyFill="1" applyBorder="1" applyAlignment="1">
      <alignment horizontal="center" vertical="center" wrapText="1"/>
    </xf>
    <xf numFmtId="14" fontId="57" fillId="0" borderId="13" xfId="0" applyNumberFormat="1" applyFont="1" applyFill="1" applyBorder="1" applyAlignment="1">
      <alignment horizontal="center" vertical="center" wrapText="1"/>
    </xf>
    <xf numFmtId="17" fontId="40" fillId="0" borderId="13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center"/>
    </xf>
    <xf numFmtId="186" fontId="57" fillId="0" borderId="13" xfId="0" applyNumberFormat="1" applyFont="1" applyFill="1" applyBorder="1" applyAlignment="1">
      <alignment horizontal="center" vertical="center"/>
    </xf>
    <xf numFmtId="14" fontId="57" fillId="0" borderId="13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/>
    </xf>
    <xf numFmtId="4" fontId="57" fillId="0" borderId="13" xfId="0" applyNumberFormat="1" applyFont="1" applyFill="1" applyBorder="1" applyAlignment="1">
      <alignment horizontal="center" vertical="center" wrapText="1"/>
    </xf>
    <xf numFmtId="9" fontId="57" fillId="0" borderId="13" xfId="0" applyNumberFormat="1" applyFont="1" applyFill="1" applyBorder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186" fontId="57" fillId="0" borderId="27" xfId="0" applyNumberFormat="1" applyFont="1" applyFill="1" applyBorder="1" applyAlignment="1">
      <alignment horizontal="center" vertical="center"/>
    </xf>
    <xf numFmtId="14" fontId="57" fillId="0" borderId="27" xfId="0" applyNumberFormat="1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 vertical="center"/>
    </xf>
    <xf numFmtId="4" fontId="57" fillId="0" borderId="27" xfId="0" applyNumberFormat="1" applyFont="1" applyFill="1" applyBorder="1" applyAlignment="1">
      <alignment horizontal="center" vertical="center" wrapText="1"/>
    </xf>
    <xf numFmtId="9" fontId="57" fillId="0" borderId="27" xfId="0" applyNumberFormat="1" applyFont="1" applyFill="1" applyBorder="1" applyAlignment="1">
      <alignment horizontal="center" vertical="center"/>
    </xf>
    <xf numFmtId="4" fontId="57" fillId="0" borderId="27" xfId="102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88" fontId="57" fillId="0" borderId="0" xfId="0" applyNumberFormat="1" applyFont="1" applyFill="1" applyAlignment="1">
      <alignment/>
    </xf>
    <xf numFmtId="0" fontId="35" fillId="0" borderId="0" xfId="147" applyFont="1" applyAlignment="1">
      <alignment horizontal="center" vertical="center" wrapText="1"/>
      <protection/>
    </xf>
    <xf numFmtId="0" fontId="24" fillId="0" borderId="0" xfId="147" applyFont="1" applyAlignment="1">
      <alignment horizontal="left" vertical="center" wrapText="1"/>
      <protection/>
    </xf>
    <xf numFmtId="0" fontId="24" fillId="0" borderId="13" xfId="147" applyFont="1" applyBorder="1" applyAlignment="1" quotePrefix="1">
      <alignment horizontal="center" vertical="center" wrapText="1"/>
      <protection/>
    </xf>
    <xf numFmtId="0" fontId="24" fillId="0" borderId="16" xfId="147" applyFont="1" applyBorder="1" applyAlignment="1">
      <alignment horizontal="left" vertical="center" wrapText="1"/>
      <protection/>
    </xf>
    <xf numFmtId="0" fontId="24" fillId="0" borderId="17" xfId="147" applyFont="1" applyBorder="1" applyAlignment="1">
      <alignment horizontal="left" vertical="center" wrapText="1"/>
      <protection/>
    </xf>
    <xf numFmtId="0" fontId="4" fillId="0" borderId="13" xfId="147" applyFont="1" applyBorder="1" applyAlignment="1" quotePrefix="1">
      <alignment horizontal="center" wrapText="1"/>
      <protection/>
    </xf>
    <xf numFmtId="0" fontId="4" fillId="0" borderId="16" xfId="147" applyFont="1" applyBorder="1" applyAlignment="1" quotePrefix="1">
      <alignment horizontal="center" wrapText="1"/>
      <protection/>
    </xf>
    <xf numFmtId="0" fontId="24" fillId="0" borderId="17" xfId="147" applyFont="1" applyBorder="1" applyAlignment="1">
      <alignment vertical="center" wrapText="1"/>
      <protection/>
    </xf>
    <xf numFmtId="0" fontId="24" fillId="0" borderId="17" xfId="147" applyFont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/>
      <protection/>
    </xf>
    <xf numFmtId="0" fontId="24" fillId="2" borderId="16" xfId="147" applyFont="1" applyFill="1" applyBorder="1" applyAlignment="1">
      <alignment horizontal="left" vertical="center" wrapText="1"/>
      <protection/>
    </xf>
    <xf numFmtId="0" fontId="24" fillId="2" borderId="17" xfId="147" applyFont="1" applyFill="1" applyBorder="1" applyAlignment="1">
      <alignment vertical="center" wrapText="1"/>
      <protection/>
    </xf>
    <xf numFmtId="0" fontId="24" fillId="2" borderId="17" xfId="147" applyFont="1" applyFill="1" applyBorder="1" applyAlignment="1">
      <alignment vertical="center"/>
      <protection/>
    </xf>
    <xf numFmtId="0" fontId="24" fillId="0" borderId="16" xfId="147" applyFont="1" applyBorder="1" applyAlignment="1" quotePrefix="1">
      <alignment horizontal="left" vertical="center" wrapText="1"/>
      <protection/>
    </xf>
    <xf numFmtId="0" fontId="24" fillId="2" borderId="16" xfId="147" applyFont="1" applyFill="1" applyBorder="1" applyAlignment="1" quotePrefix="1">
      <alignment horizontal="left" vertical="center" wrapText="1"/>
      <protection/>
    </xf>
    <xf numFmtId="0" fontId="4" fillId="0" borderId="16" xfId="147" applyFont="1" applyBorder="1" applyAlignment="1" quotePrefix="1">
      <alignment horizontal="center" vertical="center" wrapText="1"/>
      <protection/>
    </xf>
    <xf numFmtId="0" fontId="4" fillId="0" borderId="17" xfId="147" applyFont="1" applyBorder="1" applyAlignment="1" quotePrefix="1">
      <alignment horizontal="center" vertical="center" wrapText="1"/>
      <protection/>
    </xf>
    <xf numFmtId="0" fontId="1" fillId="0" borderId="17" xfId="147" applyFont="1" applyBorder="1" applyAlignment="1">
      <alignment vertical="center" wrapText="1"/>
      <protection/>
    </xf>
    <xf numFmtId="0" fontId="24" fillId="0" borderId="0" xfId="147" applyFont="1" applyAlignment="1">
      <alignment horizontal="left" vertical="top" wrapText="1"/>
      <protection/>
    </xf>
    <xf numFmtId="0" fontId="37" fillId="0" borderId="0" xfId="147" applyFont="1" applyAlignment="1">
      <alignment horizontal="left" vertical="top" wrapText="1"/>
      <protection/>
    </xf>
    <xf numFmtId="0" fontId="24" fillId="2" borderId="16" xfId="147" applyFont="1" applyFill="1" applyBorder="1" applyAlignment="1" quotePrefix="1">
      <alignment horizontal="left" wrapText="1"/>
      <protection/>
    </xf>
    <xf numFmtId="0" fontId="24" fillId="2" borderId="17" xfId="147" applyFont="1" applyFill="1" applyBorder="1" applyAlignment="1" quotePrefix="1">
      <alignment horizontal="left" wrapText="1"/>
      <protection/>
    </xf>
    <xf numFmtId="0" fontId="24" fillId="2" borderId="12" xfId="147" applyFont="1" applyFill="1" applyBorder="1" applyAlignment="1" quotePrefix="1">
      <alignment horizontal="left" wrapText="1"/>
      <protection/>
    </xf>
    <xf numFmtId="0" fontId="24" fillId="2" borderId="13" xfId="147" applyFont="1" applyFill="1" applyBorder="1" applyAlignment="1" quotePrefix="1">
      <alignment horizontal="left" vertical="center" wrapText="1"/>
      <protection/>
    </xf>
    <xf numFmtId="0" fontId="4" fillId="3" borderId="16" xfId="0" applyNumberFormat="1" applyFont="1" applyFill="1" applyBorder="1" applyAlignment="1" applyProtection="1">
      <alignment horizontal="center" vertical="center" wrapText="1"/>
      <protection/>
    </xf>
    <xf numFmtId="0" fontId="4" fillId="3" borderId="17" xfId="0" applyNumberFormat="1" applyFont="1" applyFill="1" applyBorder="1" applyAlignment="1" applyProtection="1">
      <alignment horizontal="center" vertical="center" wrapText="1"/>
      <protection/>
    </xf>
    <xf numFmtId="0" fontId="4" fillId="3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3" borderId="16" xfId="0" applyNumberFormat="1" applyFont="1" applyFill="1" applyBorder="1" applyAlignment="1" applyProtection="1">
      <alignment horizontal="center" vertical="center" wrapText="1"/>
      <protection/>
    </xf>
    <xf numFmtId="0" fontId="24" fillId="3" borderId="17" xfId="0" applyNumberFormat="1" applyFont="1" applyFill="1" applyBorder="1" applyAlignment="1" applyProtection="1">
      <alignment horizontal="center" vertical="center" wrapText="1"/>
      <protection/>
    </xf>
    <xf numFmtId="0" fontId="24" fillId="3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184" applyFont="1" applyFill="1" applyBorder="1" applyAlignment="1" quotePrefix="1">
      <alignment horizontal="left" vertical="center" wrapText="1"/>
    </xf>
    <xf numFmtId="0" fontId="35" fillId="0" borderId="0" xfId="147" applyFont="1" applyFill="1" applyAlignment="1">
      <alignment horizontal="center" vertical="center" wrapText="1"/>
      <protection/>
    </xf>
    <xf numFmtId="0" fontId="26" fillId="0" borderId="0" xfId="147" applyFont="1" applyFill="1" applyAlignment="1">
      <alignment horizontal="center" vertical="center" wrapText="1"/>
      <protection/>
    </xf>
    <xf numFmtId="3" fontId="31" fillId="3" borderId="17" xfId="0" applyNumberFormat="1" applyFont="1" applyFill="1" applyBorder="1" applyAlignment="1">
      <alignment horizontal="center" vertical="center" wrapText="1"/>
    </xf>
    <xf numFmtId="3" fontId="32" fillId="3" borderId="17" xfId="0" applyNumberFormat="1" applyFont="1" applyFill="1" applyBorder="1" applyAlignment="1">
      <alignment horizontal="center" vertical="center" wrapText="1"/>
    </xf>
    <xf numFmtId="3" fontId="31" fillId="3" borderId="13" xfId="0" applyNumberFormat="1" applyFont="1" applyFill="1" applyBorder="1" applyAlignment="1">
      <alignment horizontal="center" vertical="center" wrapText="1"/>
    </xf>
    <xf numFmtId="3" fontId="32" fillId="3" borderId="13" xfId="0" applyNumberFormat="1" applyFont="1" applyFill="1" applyBorder="1" applyAlignment="1">
      <alignment horizontal="center" vertical="center" wrapText="1"/>
    </xf>
    <xf numFmtId="0" fontId="72" fillId="0" borderId="0" xfId="147" applyFont="1" applyFill="1" applyAlignment="1">
      <alignment horizontal="center" vertical="center" wrapText="1"/>
      <protection/>
    </xf>
    <xf numFmtId="4" fontId="44" fillId="68" borderId="41" xfId="150" applyNumberFormat="1" applyFont="1" applyFill="1" applyBorder="1" applyAlignment="1">
      <alignment horizontal="center" vertical="center" wrapText="1"/>
      <protection/>
    </xf>
    <xf numFmtId="0" fontId="45" fillId="68" borderId="22" xfId="150" applyFont="1" applyFill="1" applyBorder="1" applyAlignment="1">
      <alignment horizontal="center" vertical="center" wrapText="1"/>
      <protection/>
    </xf>
    <xf numFmtId="0" fontId="44" fillId="68" borderId="42" xfId="150" applyFont="1" applyFill="1" applyBorder="1" applyAlignment="1">
      <alignment horizontal="left" vertical="center"/>
      <protection/>
    </xf>
    <xf numFmtId="0" fontId="44" fillId="68" borderId="43" xfId="150" applyFont="1" applyFill="1" applyBorder="1" applyAlignment="1">
      <alignment horizontal="left" vertical="center"/>
      <protection/>
    </xf>
    <xf numFmtId="0" fontId="44" fillId="68" borderId="44" xfId="150" applyFont="1" applyFill="1" applyBorder="1" applyAlignment="1">
      <alignment horizontal="left" vertical="center"/>
      <protection/>
    </xf>
    <xf numFmtId="0" fontId="43" fillId="0" borderId="0" xfId="150" applyFont="1" applyFill="1" applyBorder="1" applyAlignment="1">
      <alignment horizontal="left" vertical="center"/>
      <protection/>
    </xf>
    <xf numFmtId="0" fontId="44" fillId="68" borderId="45" xfId="150" applyFont="1" applyFill="1" applyBorder="1" applyAlignment="1">
      <alignment horizontal="center" vertical="center" wrapText="1"/>
      <protection/>
    </xf>
    <xf numFmtId="0" fontId="44" fillId="68" borderId="46" xfId="150" applyFont="1" applyFill="1" applyBorder="1" applyAlignment="1">
      <alignment horizontal="center" vertical="center" wrapText="1"/>
      <protection/>
    </xf>
    <xf numFmtId="0" fontId="44" fillId="68" borderId="47" xfId="150" applyFont="1" applyFill="1" applyBorder="1" applyAlignment="1">
      <alignment horizontal="center" vertical="center" wrapText="1"/>
      <protection/>
    </xf>
    <xf numFmtId="0" fontId="45" fillId="68" borderId="41" xfId="150" applyFont="1" applyFill="1" applyBorder="1" applyAlignment="1">
      <alignment horizontal="center" vertical="center" wrapText="1"/>
      <protection/>
    </xf>
    <xf numFmtId="0" fontId="44" fillId="68" borderId="41" xfId="150" applyFont="1" applyFill="1" applyBorder="1" applyAlignment="1">
      <alignment horizontal="center" vertical="center" wrapText="1"/>
      <protection/>
    </xf>
    <xf numFmtId="0" fontId="44" fillId="68" borderId="22" xfId="150" applyFont="1" applyFill="1" applyBorder="1" applyAlignment="1">
      <alignment horizontal="center" vertical="center" wrapText="1"/>
      <protection/>
    </xf>
    <xf numFmtId="0" fontId="44" fillId="68" borderId="22" xfId="150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0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35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3" fillId="0" borderId="0" xfId="150" applyFont="1" applyFill="1" applyAlignment="1">
      <alignment horizontal="left"/>
      <protection/>
    </xf>
    <xf numFmtId="0" fontId="64" fillId="0" borderId="0" xfId="0" applyFont="1" applyFill="1" applyAlignment="1">
      <alignment/>
    </xf>
    <xf numFmtId="0" fontId="53" fillId="0" borderId="0" xfId="150" applyFont="1" applyFill="1" applyAlignment="1">
      <alignment horizontal="left"/>
      <protection/>
    </xf>
  </cellXfs>
  <cellStyles count="2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Bilješka 2" xfId="95"/>
    <cellStyle name="Calculation" xfId="96"/>
    <cellStyle name="Calculation 2" xfId="97"/>
    <cellStyle name="Check Cell" xfId="98"/>
    <cellStyle name="Check Cell 2" xfId="99"/>
    <cellStyle name="Comma" xfId="100"/>
    <cellStyle name="Comma [0]" xfId="101"/>
    <cellStyle name="Comma 2" xfId="102"/>
    <cellStyle name="Currency" xfId="103"/>
    <cellStyle name="Currency [0]" xfId="104"/>
    <cellStyle name="Dobro 2" xfId="105"/>
    <cellStyle name="Emphasis 1" xfId="106"/>
    <cellStyle name="Emphasis 2" xfId="107"/>
    <cellStyle name="Emphasis 3" xfId="108"/>
    <cellStyle name="Explanatory Text" xfId="109"/>
    <cellStyle name="Followed Hyperlink" xfId="110"/>
    <cellStyle name="Good" xfId="111"/>
    <cellStyle name="Good 2" xfId="112"/>
    <cellStyle name="Heading 1" xfId="113"/>
    <cellStyle name="Heading 1 2" xfId="114"/>
    <cellStyle name="Heading 2" xfId="115"/>
    <cellStyle name="Heading 2 2" xfId="116"/>
    <cellStyle name="Heading 3" xfId="117"/>
    <cellStyle name="Heading 3 2" xfId="118"/>
    <cellStyle name="Heading 4" xfId="119"/>
    <cellStyle name="Heading 4 2" xfId="120"/>
    <cellStyle name="Hyperlink" xfId="121"/>
    <cellStyle name="Input" xfId="122"/>
    <cellStyle name="Input 2" xfId="123"/>
    <cellStyle name="Isticanje1 2" xfId="124"/>
    <cellStyle name="Isticanje2 2" xfId="125"/>
    <cellStyle name="Isticanje3 2" xfId="126"/>
    <cellStyle name="Isticanje4 2" xfId="127"/>
    <cellStyle name="Isticanje5 2" xfId="128"/>
    <cellStyle name="Isticanje6 2" xfId="129"/>
    <cellStyle name="Izlaz 2" xfId="130"/>
    <cellStyle name="Izračun 2" xfId="131"/>
    <cellStyle name="Linked Cell" xfId="132"/>
    <cellStyle name="Linked Cell 2" xfId="133"/>
    <cellStyle name="Loše 2" xfId="134"/>
    <cellStyle name="Naslov 1 2" xfId="135"/>
    <cellStyle name="Naslov 2 2" xfId="136"/>
    <cellStyle name="Naslov 3 2" xfId="137"/>
    <cellStyle name="Naslov 4 2" xfId="138"/>
    <cellStyle name="Neutral" xfId="139"/>
    <cellStyle name="Neutral 2" xfId="140"/>
    <cellStyle name="Neutralno 2" xfId="141"/>
    <cellStyle name="Normal 2" xfId="142"/>
    <cellStyle name="Normal 3" xfId="143"/>
    <cellStyle name="Normal 4" xfId="144"/>
    <cellStyle name="Normal 5" xfId="145"/>
    <cellStyle name="Normalno 2" xfId="146"/>
    <cellStyle name="Normalno 3" xfId="147"/>
    <cellStyle name="Note" xfId="148"/>
    <cellStyle name="Note 2" xfId="149"/>
    <cellStyle name="Obično_Izdana fin.jamstva 2003." xfId="150"/>
    <cellStyle name="Obično_Izdana fin.jamstva 2003. 2" xfId="151"/>
    <cellStyle name="Output" xfId="152"/>
    <cellStyle name="Output 2" xfId="153"/>
    <cellStyle name="Percent" xfId="154"/>
    <cellStyle name="Povezana ćelija 2" xfId="155"/>
    <cellStyle name="Provjera ćelije 2" xfId="156"/>
    <cellStyle name="SAPBEXaggData" xfId="157"/>
    <cellStyle name="SAPBEXaggDataEmph" xfId="158"/>
    <cellStyle name="SAPBEXaggItem" xfId="159"/>
    <cellStyle name="SAPBEXaggItem 2" xfId="160"/>
    <cellStyle name="SAPBEXaggItemX" xfId="161"/>
    <cellStyle name="SAPBEXchaText" xfId="162"/>
    <cellStyle name="SAPBEXchaText 2" xfId="163"/>
    <cellStyle name="SAPBEXexcBad7" xfId="164"/>
    <cellStyle name="SAPBEXexcBad8" xfId="165"/>
    <cellStyle name="SAPBEXexcBad9" xfId="166"/>
    <cellStyle name="SAPBEXexcCritical4" xfId="167"/>
    <cellStyle name="SAPBEXexcCritical5" xfId="168"/>
    <cellStyle name="SAPBEXexcCritical6" xfId="169"/>
    <cellStyle name="SAPBEXexcGood1" xfId="170"/>
    <cellStyle name="SAPBEXexcGood2" xfId="171"/>
    <cellStyle name="SAPBEXexcGood3" xfId="172"/>
    <cellStyle name="SAPBEXfilterDrill" xfId="173"/>
    <cellStyle name="SAPBEXfilterDrill 2" xfId="174"/>
    <cellStyle name="SAPBEXfilterItem" xfId="175"/>
    <cellStyle name="SAPBEXfilterItem 2" xfId="176"/>
    <cellStyle name="SAPBEXfilterText" xfId="177"/>
    <cellStyle name="SAPBEXfilterText 2" xfId="178"/>
    <cellStyle name="SAPBEXformats" xfId="179"/>
    <cellStyle name="SAPBEXheaderItem" xfId="180"/>
    <cellStyle name="SAPBEXheaderItem 2" xfId="181"/>
    <cellStyle name="SAPBEXheaderText" xfId="182"/>
    <cellStyle name="SAPBEXheaderText 2" xfId="183"/>
    <cellStyle name="SAPBEXHLevel0" xfId="184"/>
    <cellStyle name="SAPBEXHLevel0 2" xfId="185"/>
    <cellStyle name="SAPBEXHLevel0X" xfId="186"/>
    <cellStyle name="SAPBEXHLevel1" xfId="187"/>
    <cellStyle name="SAPBEXHLevel1 2" xfId="188"/>
    <cellStyle name="SAPBEXHLevel1X" xfId="189"/>
    <cellStyle name="SAPBEXHLevel2" xfId="190"/>
    <cellStyle name="SAPBEXHLevel2 2" xfId="191"/>
    <cellStyle name="SAPBEXHLevel2X" xfId="192"/>
    <cellStyle name="SAPBEXHLevel3" xfId="193"/>
    <cellStyle name="SAPBEXHLevel3 2" xfId="194"/>
    <cellStyle name="SAPBEXHLevel3X" xfId="195"/>
    <cellStyle name="SAPBEXinputData" xfId="196"/>
    <cellStyle name="SAPBEXItemHeader" xfId="197"/>
    <cellStyle name="SAPBEXresData" xfId="198"/>
    <cellStyle name="SAPBEXresDataEmph" xfId="199"/>
    <cellStyle name="SAPBEXresDataEmph 2" xfId="200"/>
    <cellStyle name="SAPBEXresItem" xfId="201"/>
    <cellStyle name="SAPBEXresItemX" xfId="202"/>
    <cellStyle name="SAPBEXstdData" xfId="203"/>
    <cellStyle name="SAPBEXstdDataEmph" xfId="204"/>
    <cellStyle name="SAPBEXstdItem" xfId="205"/>
    <cellStyle name="SAPBEXstdItem 2" xfId="206"/>
    <cellStyle name="SAPBEXstdItemX" xfId="207"/>
    <cellStyle name="SAPBEXtitle" xfId="208"/>
    <cellStyle name="SAPBEXtitle 2" xfId="209"/>
    <cellStyle name="SAPBEXunassignedItem" xfId="210"/>
    <cellStyle name="SAPBEXunassignedItem 2" xfId="211"/>
    <cellStyle name="SAPBEXundefined" xfId="212"/>
    <cellStyle name="Sheet Title" xfId="213"/>
    <cellStyle name="Tekst upozorenja 2" xfId="214"/>
    <cellStyle name="Title" xfId="215"/>
    <cellStyle name="Total" xfId="216"/>
    <cellStyle name="Total 2" xfId="217"/>
    <cellStyle name="Ukupni zbroj 2" xfId="218"/>
    <cellStyle name="Unos 2" xfId="219"/>
    <cellStyle name="Warning Text" xfId="220"/>
    <cellStyle name="Warning Text 2" xfId="221"/>
    <cellStyle name="Zarez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1057275</xdr:colOff>
      <xdr:row>4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11229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133350</xdr:colOff>
      <xdr:row>3</xdr:row>
      <xdr:rowOff>123825</xdr:rowOff>
    </xdr:to>
    <xdr:pic macro="[1]!DesignIconClicked">
      <xdr:nvPicPr>
        <xdr:cNvPr id="2" name="BExS63ZFVD352DEYFI6WORPACNPA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7334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4</xdr:row>
      <xdr:rowOff>0</xdr:rowOff>
    </xdr:from>
    <xdr:to>
      <xdr:col>1</xdr:col>
      <xdr:colOff>247650</xdr:colOff>
      <xdr:row>4</xdr:row>
      <xdr:rowOff>123825</xdr:rowOff>
    </xdr:to>
    <xdr:pic macro="[1]!DesignIconClicked">
      <xdr:nvPicPr>
        <xdr:cNvPr id="3" name="BEx3BQWHJT3I4NZVHNQIBVKGIVLT" descr="Collaps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8763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666750</xdr:colOff>
      <xdr:row>6</xdr:row>
      <xdr:rowOff>133350</xdr:rowOff>
    </xdr:to>
    <xdr:pic macro="[1]!DesignIconClicked">
      <xdr:nvPicPr>
        <xdr:cNvPr id="1" name="BExQHW0TSA3K2AO4CIV2EO1T5SIE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76200</xdr:colOff>
      <xdr:row>1</xdr:row>
      <xdr:rowOff>57150</xdr:rowOff>
    </xdr:to>
    <xdr:pic macro="[1]!DesignIconClicked">
      <xdr:nvPicPr>
        <xdr:cNvPr id="2" name="BEx9JAE7VZCOVO4I4WU58DJXWOF2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1</xdr:row>
      <xdr:rowOff>85725</xdr:rowOff>
    </xdr:from>
    <xdr:to>
      <xdr:col>0</xdr:col>
      <xdr:colOff>76200</xdr:colOff>
      <xdr:row>1</xdr:row>
      <xdr:rowOff>133350</xdr:rowOff>
    </xdr:to>
    <xdr:pic macro="[1]!DesignIconClicked">
      <xdr:nvPicPr>
        <xdr:cNvPr id="3" name="BExIYAA7U2DY01JZ55OT779SLOOU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9525</xdr:rowOff>
    </xdr:from>
    <xdr:to>
      <xdr:col>1</xdr:col>
      <xdr:colOff>76200</xdr:colOff>
      <xdr:row>1</xdr:row>
      <xdr:rowOff>57150</xdr:rowOff>
    </xdr:to>
    <xdr:pic macro="[1]!DesignIconClicked">
      <xdr:nvPicPr>
        <xdr:cNvPr id="4" name="BExGL67YYHSK2Y8OTEBENLL7FKI6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723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</xdr:row>
      <xdr:rowOff>85725</xdr:rowOff>
    </xdr:from>
    <xdr:to>
      <xdr:col>1</xdr:col>
      <xdr:colOff>76200</xdr:colOff>
      <xdr:row>1</xdr:row>
      <xdr:rowOff>133350</xdr:rowOff>
    </xdr:to>
    <xdr:pic macro="[1]!DesignIconClicked">
      <xdr:nvPicPr>
        <xdr:cNvPr id="5" name="BExGYSOGD3H0ZIDY2O5K5ZRB4PG4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800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960DDS4UUQLBJFPK3MYVM7ZDS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U9E3TD6X9SKSP2XR9A56DA2K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Q3KJH2I0Z7CA6I9YQE2R4DFPF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66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7CQN4T8LXRGVQV0RLO5SU2N9I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9525</xdr:rowOff>
    </xdr:from>
    <xdr:to>
      <xdr:col>4</xdr:col>
      <xdr:colOff>76200</xdr:colOff>
      <xdr:row>0</xdr:row>
      <xdr:rowOff>57150</xdr:rowOff>
    </xdr:to>
    <xdr:pic macro="[1]!DesignIconClicked">
      <xdr:nvPicPr>
        <xdr:cNvPr id="10" name="BExUC5GGBTP3UIYLDOQKCJ46PYIN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85725</xdr:rowOff>
    </xdr:from>
    <xdr:to>
      <xdr:col>4</xdr:col>
      <xdr:colOff>76200</xdr:colOff>
      <xdr:row>0</xdr:row>
      <xdr:rowOff>133350</xdr:rowOff>
    </xdr:to>
    <xdr:pic macro="[1]!DesignIconClicked">
      <xdr:nvPicPr>
        <xdr:cNvPr id="11" name="BEx1FRRQAXK4P4KKTD2MZQE69O5L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9525</xdr:rowOff>
    </xdr:from>
    <xdr:to>
      <xdr:col>5</xdr:col>
      <xdr:colOff>66675</xdr:colOff>
      <xdr:row>0</xdr:row>
      <xdr:rowOff>57150</xdr:rowOff>
    </xdr:to>
    <xdr:pic macro="[1]!DesignIconClicked">
      <xdr:nvPicPr>
        <xdr:cNvPr id="12" name="BExD3YF0H7319R1RBE5J9X3BTAC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0</xdr:row>
      <xdr:rowOff>85725</xdr:rowOff>
    </xdr:from>
    <xdr:to>
      <xdr:col>5</xdr:col>
      <xdr:colOff>66675</xdr:colOff>
      <xdr:row>0</xdr:row>
      <xdr:rowOff>133350</xdr:rowOff>
    </xdr:to>
    <xdr:pic macro="[1]!DesignIconClicked">
      <xdr:nvPicPr>
        <xdr:cNvPr id="13" name="BEx9EQ5N0O004OW97OUDXWFBV7R5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9525</xdr:rowOff>
    </xdr:from>
    <xdr:to>
      <xdr:col>6</xdr:col>
      <xdr:colOff>66675</xdr:colOff>
      <xdr:row>0</xdr:row>
      <xdr:rowOff>57150</xdr:rowOff>
    </xdr:to>
    <xdr:pic macro="[1]!DesignIconClicked">
      <xdr:nvPicPr>
        <xdr:cNvPr id="14" name="BExF1V8FQ5DBW1JG1BA9KGV4ZZY1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0</xdr:row>
      <xdr:rowOff>85725</xdr:rowOff>
    </xdr:from>
    <xdr:to>
      <xdr:col>6</xdr:col>
      <xdr:colOff>66675</xdr:colOff>
      <xdr:row>0</xdr:row>
      <xdr:rowOff>133350</xdr:rowOff>
    </xdr:to>
    <xdr:pic macro="[1]!DesignIconClicked">
      <xdr:nvPicPr>
        <xdr:cNvPr id="15" name="BEx7F6AVT5DLL6QMV8ERPXZERC5E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9525</xdr:rowOff>
    </xdr:from>
    <xdr:to>
      <xdr:col>7</xdr:col>
      <xdr:colOff>76200</xdr:colOff>
      <xdr:row>0</xdr:row>
      <xdr:rowOff>57150</xdr:rowOff>
    </xdr:to>
    <xdr:pic macro="[1]!DesignIconClicked">
      <xdr:nvPicPr>
        <xdr:cNvPr id="16" name="BExMQ3AYMOM9JUOUWMZ4UJ9X14AG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0</xdr:row>
      <xdr:rowOff>85725</xdr:rowOff>
    </xdr:from>
    <xdr:to>
      <xdr:col>7</xdr:col>
      <xdr:colOff>76200</xdr:colOff>
      <xdr:row>0</xdr:row>
      <xdr:rowOff>133350</xdr:rowOff>
    </xdr:to>
    <xdr:pic macro="[1]!DesignIconClicked">
      <xdr:nvPicPr>
        <xdr:cNvPr id="17" name="BExOONHR0T37ASYUOSE2Z9BCFL0B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0</xdr:rowOff>
    </xdr:from>
    <xdr:to>
      <xdr:col>0</xdr:col>
      <xdr:colOff>247650</xdr:colOff>
      <xdr:row>2</xdr:row>
      <xdr:rowOff>123825</xdr:rowOff>
    </xdr:to>
    <xdr:pic macro="[1]!DesignIconClicked">
      <xdr:nvPicPr>
        <xdr:cNvPr id="18" name="BEx1VOHTF41DOAQ66H3NVGA1BJHW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</xdr:row>
      <xdr:rowOff>0</xdr:rowOff>
    </xdr:from>
    <xdr:to>
      <xdr:col>0</xdr:col>
      <xdr:colOff>361950</xdr:colOff>
      <xdr:row>3</xdr:row>
      <xdr:rowOff>123825</xdr:rowOff>
    </xdr:to>
    <xdr:pic macro="[1]!DesignIconClicked">
      <xdr:nvPicPr>
        <xdr:cNvPr id="19" name="BExGMDIYDZ8AO4OLS7LRZK4ZAFM7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0</xdr:rowOff>
    </xdr:from>
    <xdr:to>
      <xdr:col>0</xdr:col>
      <xdr:colOff>476250</xdr:colOff>
      <xdr:row>4</xdr:row>
      <xdr:rowOff>123825</xdr:rowOff>
    </xdr:to>
    <xdr:pic macro="[1]!DesignIconClicked">
      <xdr:nvPicPr>
        <xdr:cNvPr id="20" name="BEx5NGM9S2CJLS63ZEESN90U5DBW" descr="Expand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5</xdr:row>
      <xdr:rowOff>0</xdr:rowOff>
    </xdr:from>
    <xdr:to>
      <xdr:col>0</xdr:col>
      <xdr:colOff>590550</xdr:colOff>
      <xdr:row>5</xdr:row>
      <xdr:rowOff>123825</xdr:rowOff>
    </xdr:to>
    <xdr:pic macro="[1]!DesignIconClicked">
      <xdr:nvPicPr>
        <xdr:cNvPr id="21" name="BExU478OQLUHK1HWMUFI6RP9SAGM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285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6</xdr:row>
      <xdr:rowOff>0</xdr:rowOff>
    </xdr:from>
    <xdr:to>
      <xdr:col>0</xdr:col>
      <xdr:colOff>590550</xdr:colOff>
      <xdr:row>6</xdr:row>
      <xdr:rowOff>123825</xdr:rowOff>
    </xdr:to>
    <xdr:pic macro="[1]!DesignIconClicked">
      <xdr:nvPicPr>
        <xdr:cNvPr id="22" name="BExS1NSR0SH2T479B3YO77331EVE" descr="Collapse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14287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7</xdr:row>
      <xdr:rowOff>133350</xdr:rowOff>
    </xdr:to>
    <xdr:pic macro="[1]!DesignIconClicked">
      <xdr:nvPicPr>
        <xdr:cNvPr id="1" name="BExB2TMJEDEOK7P8F6238X4H0YQS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010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0</xdr:rowOff>
    </xdr:from>
    <xdr:to>
      <xdr:col>0</xdr:col>
      <xdr:colOff>133350</xdr:colOff>
      <xdr:row>2</xdr:row>
      <xdr:rowOff>123825</xdr:rowOff>
    </xdr:to>
    <xdr:pic macro="[1]!DesignIconClicked">
      <xdr:nvPicPr>
        <xdr:cNvPr id="2" name="BExKI5I4Y866CEOQN4ULJ3ZQD1W4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7143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0</xdr:rowOff>
    </xdr:from>
    <xdr:to>
      <xdr:col>0</xdr:col>
      <xdr:colOff>247650</xdr:colOff>
      <xdr:row>3</xdr:row>
      <xdr:rowOff>123825</xdr:rowOff>
    </xdr:to>
    <xdr:pic macro="[1]!DesignIconClicked">
      <xdr:nvPicPr>
        <xdr:cNvPr id="3" name="BExXV2ZPT6T3QE0A4ZYUKJYVBZR7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8572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0</xdr:rowOff>
    </xdr:from>
    <xdr:to>
      <xdr:col>0</xdr:col>
      <xdr:colOff>361950</xdr:colOff>
      <xdr:row>4</xdr:row>
      <xdr:rowOff>123825</xdr:rowOff>
    </xdr:to>
    <xdr:pic macro="[1]!DesignIconClicked">
      <xdr:nvPicPr>
        <xdr:cNvPr id="4" name="BExOJ2P17JZTDRH13RVUFKK9VNBA" descr="Expand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00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1628775</xdr:colOff>
      <xdr:row>0</xdr:row>
      <xdr:rowOff>133350</xdr:rowOff>
    </xdr:to>
    <xdr:pic macro="[1]!DesignIconClicked">
      <xdr:nvPicPr>
        <xdr:cNvPr id="1" name="BExXPVZBBFZB568F3K3WIUDXZVS7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8.83203125" style="0" customWidth="1"/>
    <col min="2" max="2" width="13.83203125" style="0" customWidth="1"/>
    <col min="3" max="3" width="41.83203125" style="0" customWidth="1"/>
    <col min="4" max="4" width="18.83203125" style="0" customWidth="1"/>
    <col min="5" max="5" width="28.83203125" style="0" customWidth="1"/>
    <col min="7" max="9" width="17.83203125" style="0" customWidth="1"/>
    <col min="10" max="10" width="25.83203125" style="0" customWidth="1"/>
    <col min="11" max="46" width="9.33203125" style="21" customWidth="1"/>
  </cols>
  <sheetData>
    <row r="1" spans="1:10" s="322" customFormat="1" ht="18.75">
      <c r="A1" s="321" t="s">
        <v>280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1.25">
      <c r="A2" s="21"/>
      <c r="B2" s="183"/>
      <c r="C2" s="184"/>
      <c r="D2" s="21"/>
      <c r="E2" s="21"/>
      <c r="F2" s="21"/>
      <c r="G2" s="185"/>
      <c r="H2" s="185"/>
      <c r="I2" s="185"/>
      <c r="J2" s="185"/>
    </row>
    <row r="3" spans="1:10" ht="20.25">
      <c r="A3" s="312" t="s">
        <v>255</v>
      </c>
      <c r="B3" s="312"/>
      <c r="C3" s="312"/>
      <c r="D3" s="312"/>
      <c r="E3" s="312"/>
      <c r="F3" s="312"/>
      <c r="G3" s="312"/>
      <c r="H3" s="312"/>
      <c r="I3" s="312"/>
      <c r="J3" s="312"/>
    </row>
    <row r="4" spans="1:10" ht="20.25" thickBot="1">
      <c r="A4" s="313"/>
      <c r="B4" s="313"/>
      <c r="C4" s="313"/>
      <c r="D4" s="313"/>
      <c r="E4" s="313"/>
      <c r="F4" s="313"/>
      <c r="G4" s="313"/>
      <c r="H4" s="313"/>
      <c r="I4" s="313"/>
      <c r="J4" s="313"/>
    </row>
    <row r="5" spans="1:10" ht="21" thickBot="1" thickTop="1">
      <c r="A5" s="186"/>
      <c r="B5" s="314"/>
      <c r="C5" s="314"/>
      <c r="D5" s="187"/>
      <c r="E5" s="187"/>
      <c r="F5" s="315" t="s">
        <v>256</v>
      </c>
      <c r="G5" s="316"/>
      <c r="H5" s="316"/>
      <c r="I5" s="316"/>
      <c r="J5" s="317"/>
    </row>
    <row r="6" spans="1:10" ht="68.25" customHeight="1" thickBot="1">
      <c r="A6" s="188" t="s">
        <v>257</v>
      </c>
      <c r="B6" s="189" t="s">
        <v>258</v>
      </c>
      <c r="C6" s="190" t="s">
        <v>247</v>
      </c>
      <c r="D6" s="189" t="s">
        <v>259</v>
      </c>
      <c r="E6" s="191" t="s">
        <v>244</v>
      </c>
      <c r="F6" s="192" t="s">
        <v>260</v>
      </c>
      <c r="G6" s="189" t="s">
        <v>261</v>
      </c>
      <c r="H6" s="190" t="s">
        <v>262</v>
      </c>
      <c r="I6" s="190" t="s">
        <v>263</v>
      </c>
      <c r="J6" s="193" t="s">
        <v>264</v>
      </c>
    </row>
    <row r="7" spans="1:10" ht="19.5" thickBot="1">
      <c r="A7" s="194"/>
      <c r="B7" s="195"/>
      <c r="C7" s="194" t="s">
        <v>265</v>
      </c>
      <c r="D7" s="195"/>
      <c r="E7" s="196"/>
      <c r="F7" s="197"/>
      <c r="G7" s="198"/>
      <c r="H7" s="199"/>
      <c r="I7" s="199"/>
      <c r="J7" s="200"/>
    </row>
    <row r="8" spans="1:10" ht="19.5" thickBot="1">
      <c r="A8" s="196"/>
      <c r="B8" s="201"/>
      <c r="C8" s="202"/>
      <c r="D8" s="201"/>
      <c r="E8" s="202"/>
      <c r="F8" s="202"/>
      <c r="G8" s="203"/>
      <c r="H8" s="204"/>
      <c r="I8" s="204"/>
      <c r="J8" s="205"/>
    </row>
    <row r="9" spans="1:10" ht="19.5" thickBot="1">
      <c r="A9" s="196"/>
      <c r="B9" s="201"/>
      <c r="C9" s="202"/>
      <c r="D9" s="201"/>
      <c r="E9" s="202"/>
      <c r="F9" s="202"/>
      <c r="G9" s="203"/>
      <c r="H9" s="204"/>
      <c r="I9" s="204"/>
      <c r="J9" s="205"/>
    </row>
    <row r="10" spans="1:10" ht="19.5" thickBot="1">
      <c r="A10" s="318" t="s">
        <v>266</v>
      </c>
      <c r="B10" s="319"/>
      <c r="C10" s="319"/>
      <c r="D10" s="319"/>
      <c r="E10" s="319"/>
      <c r="F10" s="206"/>
      <c r="G10" s="207"/>
      <c r="H10" s="207"/>
      <c r="I10" s="207"/>
      <c r="J10" s="208"/>
    </row>
    <row r="11" spans="1:10" ht="11.25">
      <c r="A11" s="209"/>
      <c r="B11" s="210"/>
      <c r="C11" s="211"/>
      <c r="D11" s="209"/>
      <c r="E11" s="209"/>
      <c r="F11" s="209"/>
      <c r="G11" s="212"/>
      <c r="H11" s="212"/>
      <c r="I11" s="212"/>
      <c r="J11" s="212"/>
    </row>
    <row r="12" spans="2:10" s="21" customFormat="1" ht="11.25">
      <c r="B12" s="183"/>
      <c r="C12" s="184"/>
      <c r="D12" s="60"/>
      <c r="G12" s="213"/>
      <c r="H12" s="185"/>
      <c r="I12" s="185"/>
      <c r="J12" s="185"/>
    </row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</sheetData>
  <sheetProtection/>
  <mergeCells count="6">
    <mergeCell ref="A1:J1"/>
    <mergeCell ref="A3:J3"/>
    <mergeCell ref="A4:J4"/>
    <mergeCell ref="B5:C5"/>
    <mergeCell ref="F5:J5"/>
    <mergeCell ref="A10:E1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26" sqref="I26"/>
    </sheetView>
  </sheetViews>
  <sheetFormatPr defaultColWidth="9.33203125" defaultRowHeight="11.25"/>
  <cols>
    <col min="1" max="1" width="8.16015625" style="0" customWidth="1"/>
    <col min="2" max="2" width="25.83203125" style="0" customWidth="1"/>
    <col min="3" max="3" width="19.33203125" style="0" customWidth="1"/>
    <col min="4" max="4" width="16.83203125" style="0" customWidth="1"/>
    <col min="5" max="5" width="28.66015625" style="0" customWidth="1"/>
    <col min="6" max="6" width="15.5" style="0" customWidth="1"/>
    <col min="7" max="7" width="31.83203125" style="0" customWidth="1"/>
    <col min="9" max="9" width="11.5" style="0" customWidth="1"/>
    <col min="10" max="10" width="13.33203125" style="0" customWidth="1"/>
    <col min="11" max="11" width="25.5" style="0" customWidth="1"/>
    <col min="12" max="12" width="33.83203125" style="0" customWidth="1"/>
    <col min="13" max="49" width="9.33203125" style="21" customWidth="1"/>
  </cols>
  <sheetData>
    <row r="1" spans="1:10" s="322" customFormat="1" ht="18.75">
      <c r="A1" s="321" t="s">
        <v>280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s="322" customFormat="1" ht="18.75">
      <c r="A2" s="323"/>
      <c r="B2" s="323"/>
      <c r="C2" s="323"/>
      <c r="D2" s="323"/>
      <c r="E2" s="323"/>
      <c r="F2" s="323"/>
      <c r="G2" s="323"/>
      <c r="H2" s="323"/>
      <c r="I2" s="323"/>
      <c r="J2" s="323"/>
    </row>
    <row r="3" spans="1:12" s="21" customFormat="1" ht="18.75">
      <c r="A3" s="320" t="s">
        <v>267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s="21" customFormat="1" ht="19.5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69.75" customHeight="1">
      <c r="A5" s="215" t="s">
        <v>268</v>
      </c>
      <c r="B5" s="216" t="s">
        <v>269</v>
      </c>
      <c r="C5" s="216" t="s">
        <v>270</v>
      </c>
      <c r="D5" s="216" t="s">
        <v>271</v>
      </c>
      <c r="E5" s="216" t="s">
        <v>272</v>
      </c>
      <c r="F5" s="216" t="s">
        <v>273</v>
      </c>
      <c r="G5" s="216" t="s">
        <v>274</v>
      </c>
      <c r="H5" s="216" t="s">
        <v>248</v>
      </c>
      <c r="I5" s="216" t="s">
        <v>275</v>
      </c>
      <c r="J5" s="216" t="s">
        <v>276</v>
      </c>
      <c r="K5" s="216" t="s">
        <v>277</v>
      </c>
      <c r="L5" s="216" t="s">
        <v>278</v>
      </c>
    </row>
    <row r="6" spans="1:12" ht="11.25">
      <c r="A6" s="217">
        <v>1</v>
      </c>
      <c r="B6" s="218">
        <v>2</v>
      </c>
      <c r="C6" s="218">
        <v>3</v>
      </c>
      <c r="D6" s="218">
        <v>4</v>
      </c>
      <c r="E6" s="218">
        <v>5</v>
      </c>
      <c r="F6" s="218">
        <v>6</v>
      </c>
      <c r="G6" s="218">
        <v>7</v>
      </c>
      <c r="H6" s="218">
        <v>8</v>
      </c>
      <c r="I6" s="218">
        <v>9</v>
      </c>
      <c r="J6" s="218">
        <v>10</v>
      </c>
      <c r="K6" s="218">
        <v>11</v>
      </c>
      <c r="L6" s="218">
        <v>12</v>
      </c>
    </row>
    <row r="7" spans="1:12" s="21" customFormat="1" ht="15">
      <c r="A7" s="219">
        <v>1</v>
      </c>
      <c r="B7" s="220"/>
      <c r="C7" s="221"/>
      <c r="D7" s="222"/>
      <c r="E7" s="223"/>
      <c r="F7" s="223"/>
      <c r="G7" s="224"/>
      <c r="H7" s="224"/>
      <c r="I7" s="225"/>
      <c r="J7" s="226"/>
      <c r="K7" s="227"/>
      <c r="L7" s="227"/>
    </row>
    <row r="8" spans="1:12" s="21" customFormat="1" ht="15">
      <c r="A8" s="219">
        <v>2</v>
      </c>
      <c r="B8" s="220"/>
      <c r="C8" s="221"/>
      <c r="D8" s="222"/>
      <c r="E8" s="223"/>
      <c r="F8" s="223"/>
      <c r="G8" s="224"/>
      <c r="H8" s="224"/>
      <c r="I8" s="225"/>
      <c r="J8" s="226"/>
      <c r="K8" s="227"/>
      <c r="L8" s="227"/>
    </row>
    <row r="9" spans="1:12" s="21" customFormat="1" ht="15">
      <c r="A9" s="228">
        <v>3</v>
      </c>
      <c r="B9" s="229"/>
      <c r="C9" s="230"/>
      <c r="D9" s="226"/>
      <c r="E9" s="223"/>
      <c r="F9" s="223"/>
      <c r="G9" s="224"/>
      <c r="H9" s="224"/>
      <c r="I9" s="225"/>
      <c r="J9" s="226"/>
      <c r="K9" s="227"/>
      <c r="L9" s="227"/>
    </row>
    <row r="10" spans="1:12" s="21" customFormat="1" ht="15">
      <c r="A10" s="219">
        <v>4</v>
      </c>
      <c r="B10" s="231"/>
      <c r="C10" s="221"/>
      <c r="D10" s="232"/>
      <c r="E10" s="233"/>
      <c r="F10" s="233"/>
      <c r="G10" s="224"/>
      <c r="H10" s="224"/>
      <c r="I10" s="234"/>
      <c r="J10" s="229"/>
      <c r="K10" s="235"/>
      <c r="L10" s="236"/>
    </row>
    <row r="11" spans="1:12" s="21" customFormat="1" ht="15">
      <c r="A11" s="219">
        <v>5</v>
      </c>
      <c r="B11" s="237"/>
      <c r="C11" s="221"/>
      <c r="D11" s="232"/>
      <c r="E11" s="233"/>
      <c r="F11" s="233"/>
      <c r="G11" s="238"/>
      <c r="H11" s="238"/>
      <c r="I11" s="220"/>
      <c r="J11" s="232"/>
      <c r="K11" s="239"/>
      <c r="L11" s="239"/>
    </row>
    <row r="12" spans="1:12" s="21" customFormat="1" ht="15">
      <c r="A12" s="219">
        <v>6</v>
      </c>
      <c r="B12" s="220"/>
      <c r="C12" s="240"/>
      <c r="D12" s="241"/>
      <c r="E12" s="223"/>
      <c r="F12" s="233"/>
      <c r="G12" s="224"/>
      <c r="H12" s="224"/>
      <c r="I12" s="220"/>
      <c r="J12" s="242"/>
      <c r="K12" s="236"/>
      <c r="L12" s="236"/>
    </row>
    <row r="13" spans="1:12" s="21" customFormat="1" ht="15">
      <c r="A13" s="219">
        <v>7</v>
      </c>
      <c r="B13" s="243"/>
      <c r="C13" s="244"/>
      <c r="D13" s="245"/>
      <c r="E13" s="220"/>
      <c r="F13" s="246"/>
      <c r="G13" s="247"/>
      <c r="H13" s="247"/>
      <c r="I13" s="248"/>
      <c r="J13" s="243"/>
      <c r="K13" s="239"/>
      <c r="L13" s="239"/>
    </row>
    <row r="14" spans="1:12" s="21" customFormat="1" ht="15.75" thickBot="1">
      <c r="A14" s="249">
        <v>8</v>
      </c>
      <c r="B14" s="250"/>
      <c r="C14" s="251"/>
      <c r="D14" s="252"/>
      <c r="E14" s="253"/>
      <c r="F14" s="254"/>
      <c r="G14" s="255"/>
      <c r="H14" s="255"/>
      <c r="I14" s="256"/>
      <c r="J14" s="252"/>
      <c r="K14" s="257"/>
      <c r="L14" s="257"/>
    </row>
    <row r="15" spans="1:12" s="21" customFormat="1" ht="15">
      <c r="A15" s="258" t="s">
        <v>279</v>
      </c>
      <c r="B15" s="258"/>
      <c r="C15" s="258"/>
      <c r="D15" s="258"/>
      <c r="E15" s="258"/>
      <c r="F15" s="258"/>
      <c r="G15" s="258"/>
      <c r="H15" s="258"/>
      <c r="I15" s="258"/>
      <c r="J15" s="258"/>
      <c r="K15" s="259"/>
      <c r="L15" s="259"/>
    </row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  <row r="82" s="21" customFormat="1" ht="11.25"/>
    <row r="83" s="21" customFormat="1" ht="11.25"/>
    <row r="84" s="21" customFormat="1" ht="11.25"/>
    <row r="85" s="21" customFormat="1" ht="11.25"/>
    <row r="86" s="21" customFormat="1" ht="11.25"/>
    <row r="87" s="21" customFormat="1" ht="11.25"/>
    <row r="88" s="21" customFormat="1" ht="11.25"/>
    <row r="89" s="21" customFormat="1" ht="11.25"/>
    <row r="90" s="21" customFormat="1" ht="11.25"/>
    <row r="91" s="21" customFormat="1" ht="11.25"/>
    <row r="92" s="21" customFormat="1" ht="11.25"/>
    <row r="93" s="21" customFormat="1" ht="11.25"/>
    <row r="94" s="21" customFormat="1" ht="11.25"/>
    <row r="95" s="21" customFormat="1" ht="11.25"/>
    <row r="96" s="21" customFormat="1" ht="11.25"/>
    <row r="97" s="21" customFormat="1" ht="11.25"/>
    <row r="98" s="21" customFormat="1" ht="11.25"/>
    <row r="99" s="21" customFormat="1" ht="11.25"/>
    <row r="100" s="21" customFormat="1" ht="11.25"/>
    <row r="101" s="21" customFormat="1" ht="11.25"/>
    <row r="102" s="21" customFormat="1" ht="11.25"/>
    <row r="103" s="21" customFormat="1" ht="11.25"/>
    <row r="104" s="21" customFormat="1" ht="11.25"/>
    <row r="105" s="21" customFormat="1" ht="11.25"/>
    <row r="106" s="21" customFormat="1" ht="11.25"/>
    <row r="107" s="21" customFormat="1" ht="11.25"/>
    <row r="108" s="21" customFormat="1" ht="11.25"/>
    <row r="109" s="21" customFormat="1" ht="11.25"/>
    <row r="110" s="21" customFormat="1" ht="11.25"/>
    <row r="111" s="21" customFormat="1" ht="11.25"/>
    <row r="112" s="21" customFormat="1" ht="11.25"/>
    <row r="113" s="21" customFormat="1" ht="11.25"/>
    <row r="114" s="21" customFormat="1" ht="11.25"/>
    <row r="115" s="21" customFormat="1" ht="11.25"/>
    <row r="116" s="21" customFormat="1" ht="11.25"/>
    <row r="117" s="21" customFormat="1" ht="11.25"/>
    <row r="118" s="21" customFormat="1" ht="11.25"/>
    <row r="119" s="21" customFormat="1" ht="11.25"/>
    <row r="120" s="21" customFormat="1" ht="11.25"/>
    <row r="121" s="21" customFormat="1" ht="11.25"/>
    <row r="122" s="21" customFormat="1" ht="11.25"/>
    <row r="123" s="21" customFormat="1" ht="11.25"/>
    <row r="124" s="21" customFormat="1" ht="11.25"/>
    <row r="125" s="21" customFormat="1" ht="11.25"/>
    <row r="126" s="21" customFormat="1" ht="11.25"/>
    <row r="127" s="21" customFormat="1" ht="11.25"/>
    <row r="128" s="21" customFormat="1" ht="11.25"/>
    <row r="129" s="21" customFormat="1" ht="11.25"/>
    <row r="130" s="21" customFormat="1" ht="11.25"/>
    <row r="131" s="21" customFormat="1" ht="11.25"/>
    <row r="132" s="21" customFormat="1" ht="11.25"/>
    <row r="133" s="21" customFormat="1" ht="11.25"/>
    <row r="134" s="21" customFormat="1" ht="11.25"/>
    <row r="135" s="21" customFormat="1" ht="11.25"/>
    <row r="136" s="21" customFormat="1" ht="11.25"/>
    <row r="137" s="21" customFormat="1" ht="11.25"/>
    <row r="138" s="21" customFormat="1" ht="11.25"/>
    <row r="139" s="21" customFormat="1" ht="11.25"/>
    <row r="140" s="21" customFormat="1" ht="11.25"/>
    <row r="141" s="21" customFormat="1" ht="11.25"/>
    <row r="142" s="21" customFormat="1" ht="11.25"/>
    <row r="143" s="21" customFormat="1" ht="11.25"/>
    <row r="144" s="21" customFormat="1" ht="11.25"/>
    <row r="145" s="21" customFormat="1" ht="11.25"/>
    <row r="146" s="21" customFormat="1" ht="11.25"/>
    <row r="147" s="21" customFormat="1" ht="11.25"/>
    <row r="148" s="21" customFormat="1" ht="11.25"/>
    <row r="149" s="21" customFormat="1" ht="11.25"/>
    <row r="150" s="21" customFormat="1" ht="11.25"/>
    <row r="151" s="21" customFormat="1" ht="11.25"/>
    <row r="152" s="21" customFormat="1" ht="11.25"/>
    <row r="153" s="21" customFormat="1" ht="11.25"/>
    <row r="154" s="21" customFormat="1" ht="11.25"/>
    <row r="155" s="21" customFormat="1" ht="11.25"/>
    <row r="156" s="21" customFormat="1" ht="11.25"/>
    <row r="157" s="21" customFormat="1" ht="11.25"/>
    <row r="158" s="21" customFormat="1" ht="11.25"/>
    <row r="159" s="21" customFormat="1" ht="11.25"/>
    <row r="160" s="21" customFormat="1" ht="11.25"/>
    <row r="161" s="21" customFormat="1" ht="11.25"/>
    <row r="162" s="21" customFormat="1" ht="11.25"/>
    <row r="163" s="21" customFormat="1" ht="11.25"/>
    <row r="164" s="21" customFormat="1" ht="11.25"/>
    <row r="165" s="21" customFormat="1" ht="11.25"/>
    <row r="166" s="21" customFormat="1" ht="11.25"/>
    <row r="167" s="21" customFormat="1" ht="11.25"/>
    <row r="168" s="21" customFormat="1" ht="11.25"/>
    <row r="169" s="21" customFormat="1" ht="11.25"/>
    <row r="170" s="21" customFormat="1" ht="11.25"/>
    <row r="171" s="21" customFormat="1" ht="11.25"/>
    <row r="172" s="21" customFormat="1" ht="11.25"/>
    <row r="173" s="21" customFormat="1" ht="11.25"/>
    <row r="174" s="21" customFormat="1" ht="11.25"/>
    <row r="175" s="21" customFormat="1" ht="11.25"/>
    <row r="176" s="21" customFormat="1" ht="11.25"/>
    <row r="177" s="21" customFormat="1" ht="11.25"/>
    <row r="178" s="21" customFormat="1" ht="11.25"/>
    <row r="179" s="21" customFormat="1" ht="11.25"/>
    <row r="180" s="21" customFormat="1" ht="11.25"/>
    <row r="181" s="21" customFormat="1" ht="11.25"/>
    <row r="182" s="21" customFormat="1" ht="11.25"/>
    <row r="183" s="21" customFormat="1" ht="11.25"/>
    <row r="184" s="21" customFormat="1" ht="11.25"/>
    <row r="185" s="21" customFormat="1" ht="11.25"/>
    <row r="186" s="21" customFormat="1" ht="11.25"/>
    <row r="187" s="21" customFormat="1" ht="11.25"/>
    <row r="188" s="21" customFormat="1" ht="11.25"/>
    <row r="189" s="21" customFormat="1" ht="11.25"/>
    <row r="190" s="21" customFormat="1" ht="11.25"/>
    <row r="191" s="21" customFormat="1" ht="11.25"/>
    <row r="192" s="21" customFormat="1" ht="11.25"/>
    <row r="193" s="21" customFormat="1" ht="11.25"/>
    <row r="194" s="21" customFormat="1" ht="11.25"/>
    <row r="195" s="21" customFormat="1" ht="11.25"/>
    <row r="196" s="21" customFormat="1" ht="11.25"/>
    <row r="197" s="21" customFormat="1" ht="11.25"/>
    <row r="198" s="21" customFormat="1" ht="11.25"/>
    <row r="199" s="21" customFormat="1" ht="11.25"/>
    <row r="200" s="21" customFormat="1" ht="11.25"/>
    <row r="201" s="21" customFormat="1" ht="11.25"/>
    <row r="202" s="21" customFormat="1" ht="11.25"/>
    <row r="203" s="21" customFormat="1" ht="11.25"/>
    <row r="204" s="21" customFormat="1" ht="11.25"/>
    <row r="205" s="21" customFormat="1" ht="11.25"/>
    <row r="206" s="21" customFormat="1" ht="11.25"/>
    <row r="207" s="21" customFormat="1" ht="11.25"/>
    <row r="208" s="21" customFormat="1" ht="11.25"/>
    <row r="209" s="21" customFormat="1" ht="11.25"/>
    <row r="210" s="21" customFormat="1" ht="11.25"/>
    <row r="211" s="21" customFormat="1" ht="11.25"/>
    <row r="212" s="21" customFormat="1" ht="11.25"/>
    <row r="213" s="21" customFormat="1" ht="11.25"/>
    <row r="214" s="21" customFormat="1" ht="11.25"/>
    <row r="215" s="21" customFormat="1" ht="11.25"/>
    <row r="216" s="21" customFormat="1" ht="11.25"/>
    <row r="217" s="21" customFormat="1" ht="11.25"/>
    <row r="218" s="21" customFormat="1" ht="11.25"/>
    <row r="219" s="21" customFormat="1" ht="11.25"/>
    <row r="220" s="21" customFormat="1" ht="11.25"/>
    <row r="221" s="21" customFormat="1" ht="11.25"/>
    <row r="222" s="21" customFormat="1" ht="11.25"/>
    <row r="223" s="21" customFormat="1" ht="11.25"/>
    <row r="224" s="21" customFormat="1" ht="11.25"/>
    <row r="225" s="21" customFormat="1" ht="11.25"/>
    <row r="226" s="21" customFormat="1" ht="11.25"/>
    <row r="227" s="21" customFormat="1" ht="11.25"/>
    <row r="228" s="21" customFormat="1" ht="11.25"/>
    <row r="229" s="21" customFormat="1" ht="11.25"/>
    <row r="230" s="21" customFormat="1" ht="11.25"/>
    <row r="231" s="21" customFormat="1" ht="11.25"/>
    <row r="232" s="21" customFormat="1" ht="11.25"/>
    <row r="233" s="21" customFormat="1" ht="11.25"/>
    <row r="234" s="21" customFormat="1" ht="11.25"/>
    <row r="235" s="21" customFormat="1" ht="11.25"/>
    <row r="236" s="21" customFormat="1" ht="11.25"/>
    <row r="237" s="21" customFormat="1" ht="11.25"/>
    <row r="238" s="21" customFormat="1" ht="11.25"/>
    <row r="239" s="21" customFormat="1" ht="11.25"/>
    <row r="240" s="21" customFormat="1" ht="11.25"/>
    <row r="241" s="21" customFormat="1" ht="11.25"/>
    <row r="242" s="21" customFormat="1" ht="11.25"/>
    <row r="243" s="21" customFormat="1" ht="11.25"/>
    <row r="244" s="21" customFormat="1" ht="11.25"/>
    <row r="245" s="21" customFormat="1" ht="11.25"/>
    <row r="246" s="21" customFormat="1" ht="11.25"/>
    <row r="247" s="21" customFormat="1" ht="11.25"/>
    <row r="248" s="21" customFormat="1" ht="11.25"/>
    <row r="249" s="21" customFormat="1" ht="11.25"/>
    <row r="250" s="21" customFormat="1" ht="11.25"/>
    <row r="251" s="21" customFormat="1" ht="11.25"/>
    <row r="252" s="21" customFormat="1" ht="11.25"/>
    <row r="253" s="21" customFormat="1" ht="11.25"/>
    <row r="254" s="21" customFormat="1" ht="11.25"/>
    <row r="255" s="21" customFormat="1" ht="11.25"/>
    <row r="256" s="21" customFormat="1" ht="11.25"/>
    <row r="257" s="21" customFormat="1" ht="11.25"/>
    <row r="258" s="21" customFormat="1" ht="11.25"/>
    <row r="259" s="21" customFormat="1" ht="11.25"/>
    <row r="260" s="21" customFormat="1" ht="11.25"/>
    <row r="261" s="21" customFormat="1" ht="11.25"/>
    <row r="262" s="21" customFormat="1" ht="11.25"/>
    <row r="263" s="21" customFormat="1" ht="11.25"/>
    <row r="264" s="21" customFormat="1" ht="11.25"/>
    <row r="265" s="21" customFormat="1" ht="11.25"/>
    <row r="266" s="21" customFormat="1" ht="11.25"/>
    <row r="267" s="21" customFormat="1" ht="11.25"/>
    <row r="268" s="21" customFormat="1" ht="11.25"/>
    <row r="269" s="21" customFormat="1" ht="11.25"/>
    <row r="270" s="21" customFormat="1" ht="11.25"/>
    <row r="271" s="21" customFormat="1" ht="11.25"/>
    <row r="272" s="21" customFormat="1" ht="11.25"/>
    <row r="273" s="21" customFormat="1" ht="11.25"/>
    <row r="274" s="21" customFormat="1" ht="11.25"/>
    <row r="275" s="21" customFormat="1" ht="11.25"/>
    <row r="276" s="21" customFormat="1" ht="11.25"/>
    <row r="277" s="21" customFormat="1" ht="11.25"/>
    <row r="278" s="21" customFormat="1" ht="11.25"/>
    <row r="279" s="21" customFormat="1" ht="11.25"/>
    <row r="280" s="21" customFormat="1" ht="11.25"/>
    <row r="281" s="21" customFormat="1" ht="11.25"/>
    <row r="282" s="21" customFormat="1" ht="11.25"/>
    <row r="283" s="21" customFormat="1" ht="11.25"/>
    <row r="284" s="21" customFormat="1" ht="11.25"/>
    <row r="285" s="21" customFormat="1" ht="11.25"/>
    <row r="286" s="21" customFormat="1" ht="11.25"/>
    <row r="287" s="21" customFormat="1" ht="11.25"/>
    <row r="288" s="21" customFormat="1" ht="11.25"/>
    <row r="289" s="21" customFormat="1" ht="11.25"/>
  </sheetData>
  <sheetProtection/>
  <mergeCells count="2">
    <mergeCell ref="A3:L3"/>
    <mergeCell ref="A1:J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9.8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33.75">
      <c r="B2" s="29" t="s">
        <v>5</v>
      </c>
      <c r="C2" s="29" t="s">
        <v>5</v>
      </c>
      <c r="D2" s="8" t="s">
        <v>53</v>
      </c>
      <c r="E2" s="8" t="s">
        <v>58</v>
      </c>
      <c r="F2" s="8" t="s">
        <v>54</v>
      </c>
      <c r="G2" s="8" t="s">
        <v>55</v>
      </c>
      <c r="H2" s="8" t="s">
        <v>56</v>
      </c>
      <c r="I2" s="8" t="s">
        <v>57</v>
      </c>
      <c r="J2"/>
      <c r="K2"/>
      <c r="L2"/>
      <c r="M2"/>
    </row>
    <row r="3" spans="2:13" ht="11.25">
      <c r="B3" s="29" t="s">
        <v>36</v>
      </c>
      <c r="C3" s="29" t="s">
        <v>5</v>
      </c>
      <c r="D3" s="30" t="s">
        <v>6</v>
      </c>
      <c r="E3" s="30" t="s">
        <v>6</v>
      </c>
      <c r="F3" s="30" t="s">
        <v>6</v>
      </c>
      <c r="G3" s="30" t="s">
        <v>6</v>
      </c>
      <c r="H3" s="30" t="s">
        <v>5</v>
      </c>
      <c r="I3" s="30" t="s">
        <v>5</v>
      </c>
      <c r="J3"/>
      <c r="K3"/>
      <c r="L3"/>
      <c r="M3"/>
    </row>
    <row r="4" spans="1:13" ht="11.25">
      <c r="A4"/>
      <c r="B4" s="5" t="s">
        <v>37</v>
      </c>
      <c r="C4" s="5" t="s">
        <v>5</v>
      </c>
      <c r="D4" s="16">
        <v>117225.04</v>
      </c>
      <c r="E4" s="15">
        <v>2239974</v>
      </c>
      <c r="F4" s="15">
        <v>2239974</v>
      </c>
      <c r="G4" s="16">
        <v>20947.34</v>
      </c>
      <c r="H4" s="16">
        <v>17.8693391787284</v>
      </c>
      <c r="I4" s="16">
        <v>0.93515996167813</v>
      </c>
      <c r="J4"/>
      <c r="K4"/>
      <c r="L4"/>
      <c r="M4"/>
    </row>
    <row r="5" spans="1:13" ht="11.25">
      <c r="A5"/>
      <c r="B5" s="11" t="s">
        <v>38</v>
      </c>
      <c r="C5" s="14" t="s">
        <v>39</v>
      </c>
      <c r="D5" s="17">
        <v>117225.04</v>
      </c>
      <c r="E5" s="4">
        <v>2239974</v>
      </c>
      <c r="F5" s="4">
        <v>2239974</v>
      </c>
      <c r="G5" s="17">
        <v>20947.34</v>
      </c>
      <c r="H5" s="17">
        <v>17.8693391787284</v>
      </c>
      <c r="I5" s="17">
        <v>0.93515996167813</v>
      </c>
      <c r="J5"/>
      <c r="K5"/>
      <c r="L5"/>
      <c r="M5"/>
    </row>
    <row r="6" spans="1:13" ht="11.25">
      <c r="A6"/>
      <c r="B6"/>
      <c r="C6"/>
      <c r="D6"/>
      <c r="E6"/>
      <c r="F6"/>
      <c r="G6"/>
      <c r="H6"/>
      <c r="I6"/>
      <c r="J6"/>
      <c r="K6"/>
      <c r="L6"/>
      <c r="M6"/>
    </row>
    <row r="7" spans="1:13" ht="11.25">
      <c r="A7"/>
      <c r="B7"/>
      <c r="C7"/>
      <c r="D7"/>
      <c r="E7"/>
      <c r="F7"/>
      <c r="G7"/>
      <c r="H7"/>
      <c r="I7"/>
      <c r="J7"/>
      <c r="K7"/>
      <c r="L7"/>
      <c r="M7"/>
    </row>
    <row r="8" spans="1:13" ht="11.25">
      <c r="A8"/>
      <c r="B8"/>
      <c r="C8"/>
      <c r="D8"/>
      <c r="E8"/>
      <c r="F8"/>
      <c r="G8"/>
      <c r="H8"/>
      <c r="I8"/>
      <c r="J8"/>
      <c r="K8"/>
      <c r="L8"/>
      <c r="M8"/>
    </row>
    <row r="9" spans="1:13" ht="11.25">
      <c r="A9"/>
      <c r="B9"/>
      <c r="C9"/>
      <c r="D9"/>
      <c r="E9"/>
      <c r="F9"/>
      <c r="G9"/>
      <c r="H9"/>
      <c r="I9"/>
      <c r="J9"/>
      <c r="K9"/>
      <c r="L9"/>
      <c r="M9"/>
    </row>
    <row r="10" spans="1:13" ht="11.25">
      <c r="A10"/>
      <c r="B10"/>
      <c r="C10"/>
      <c r="D10"/>
      <c r="E10"/>
      <c r="F10"/>
      <c r="G10"/>
      <c r="H10"/>
      <c r="I10"/>
      <c r="J10"/>
      <c r="K10"/>
      <c r="L10"/>
      <c r="M10"/>
    </row>
    <row r="11" spans="1:13" ht="11.25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11.2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1.2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1.25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1.2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1.25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31" style="0" customWidth="1"/>
    <col min="3" max="3" width="16.5" style="0" bestFit="1" customWidth="1"/>
    <col min="4" max="5" width="14.5" style="0" bestFit="1" customWidth="1"/>
    <col min="6" max="6" width="16.5" style="0" bestFit="1" customWidth="1"/>
    <col min="7" max="7" width="9.83203125" style="0" bestFit="1" customWidth="1"/>
    <col min="8" max="8" width="11.83203125" style="0" bestFit="1" customWidth="1"/>
  </cols>
  <sheetData>
    <row r="1" spans="1:8" ht="56.25">
      <c r="A1" s="29" t="s">
        <v>5</v>
      </c>
      <c r="B1" s="29" t="s">
        <v>5</v>
      </c>
      <c r="C1" s="8" t="s">
        <v>59</v>
      </c>
      <c r="D1" s="8" t="s">
        <v>60</v>
      </c>
      <c r="E1" s="8" t="s">
        <v>61</v>
      </c>
      <c r="F1" s="8" t="s">
        <v>62</v>
      </c>
      <c r="G1" s="8" t="s">
        <v>63</v>
      </c>
      <c r="H1" s="8" t="s">
        <v>64</v>
      </c>
    </row>
    <row r="2" spans="1:8" ht="11.25">
      <c r="A2" s="32" t="s">
        <v>45</v>
      </c>
      <c r="B2" s="29" t="s">
        <v>5</v>
      </c>
      <c r="C2" s="30" t="s">
        <v>6</v>
      </c>
      <c r="D2" s="30" t="s">
        <v>6</v>
      </c>
      <c r="E2" s="30" t="s">
        <v>6</v>
      </c>
      <c r="F2" s="30" t="s">
        <v>6</v>
      </c>
      <c r="G2" s="30" t="s">
        <v>5</v>
      </c>
      <c r="H2" s="30" t="s">
        <v>5</v>
      </c>
    </row>
    <row r="3" spans="1:8" ht="11.25">
      <c r="A3" s="5" t="s">
        <v>46</v>
      </c>
      <c r="B3" s="6" t="s">
        <v>46</v>
      </c>
      <c r="C3" s="17">
        <v>21774921.8</v>
      </c>
      <c r="D3" s="4">
        <v>43864389</v>
      </c>
      <c r="E3" s="4">
        <v>43864389</v>
      </c>
      <c r="F3" s="17">
        <v>18918404.33</v>
      </c>
      <c r="G3" s="17">
        <v>86.8816177792198</v>
      </c>
      <c r="H3" s="17">
        <v>43.1293009233527</v>
      </c>
    </row>
    <row r="4" spans="1:8" ht="11.25">
      <c r="A4" s="11" t="s">
        <v>47</v>
      </c>
      <c r="B4" s="14" t="s">
        <v>5</v>
      </c>
      <c r="C4" s="17">
        <v>21774921.8</v>
      </c>
      <c r="D4" s="4">
        <v>43864389</v>
      </c>
      <c r="E4" s="4">
        <v>43864389</v>
      </c>
      <c r="F4" s="17">
        <v>18918404.33</v>
      </c>
      <c r="G4" s="17">
        <v>86.8816177792198</v>
      </c>
      <c r="H4" s="17">
        <v>43.1293009233527</v>
      </c>
    </row>
    <row r="5" spans="1:8" ht="11.25">
      <c r="A5" s="10" t="s">
        <v>48</v>
      </c>
      <c r="B5" s="19" t="s">
        <v>48</v>
      </c>
      <c r="C5" s="17">
        <v>21774921.8</v>
      </c>
      <c r="D5" s="4">
        <v>43864389</v>
      </c>
      <c r="E5" s="4">
        <v>43864389</v>
      </c>
      <c r="F5" s="17">
        <v>18918404.33</v>
      </c>
      <c r="G5" s="17">
        <v>86.8816177792198</v>
      </c>
      <c r="H5" s="17">
        <v>43.1293009233527</v>
      </c>
    </row>
    <row r="6" spans="1:8" ht="11.25">
      <c r="A6" s="7" t="s">
        <v>49</v>
      </c>
      <c r="B6" s="13" t="s">
        <v>50</v>
      </c>
      <c r="C6" s="17">
        <v>21774519.32</v>
      </c>
      <c r="D6" s="4">
        <v>43835846</v>
      </c>
      <c r="E6" s="4">
        <v>43835846</v>
      </c>
      <c r="F6" s="17">
        <v>18918404.33</v>
      </c>
      <c r="G6" s="17">
        <v>86.8832236981845</v>
      </c>
      <c r="H6" s="17">
        <v>43.1573838679879</v>
      </c>
    </row>
    <row r="7" spans="1:8" ht="11.25">
      <c r="A7" s="7" t="s">
        <v>51</v>
      </c>
      <c r="B7" s="13" t="s">
        <v>52</v>
      </c>
      <c r="C7" s="17">
        <v>402.48</v>
      </c>
      <c r="D7" s="4">
        <v>28543</v>
      </c>
      <c r="E7" s="4">
        <v>28543</v>
      </c>
      <c r="F7" s="31"/>
      <c r="G7" s="31"/>
      <c r="H7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40.5" style="0" customWidth="1"/>
    <col min="2" max="2" width="16.33203125" style="0" bestFit="1" customWidth="1"/>
    <col min="3" max="4" width="15.16015625" style="0" bestFit="1" customWidth="1"/>
    <col min="5" max="5" width="16.33203125" style="0" bestFit="1" customWidth="1"/>
    <col min="6" max="7" width="9.66015625" style="0" bestFit="1" customWidth="1"/>
  </cols>
  <sheetData>
    <row r="1" spans="1:7" ht="45">
      <c r="A1" s="29" t="s">
        <v>5</v>
      </c>
      <c r="B1" s="8" t="s">
        <v>53</v>
      </c>
      <c r="C1" s="8" t="s">
        <v>58</v>
      </c>
      <c r="D1" s="8" t="s">
        <v>54</v>
      </c>
      <c r="E1" s="8" t="s">
        <v>55</v>
      </c>
      <c r="F1" s="8" t="s">
        <v>56</v>
      </c>
      <c r="G1" s="8" t="s">
        <v>57</v>
      </c>
    </row>
    <row r="2" spans="1:7" ht="11.25">
      <c r="A2" s="29" t="s">
        <v>5</v>
      </c>
      <c r="B2" s="30" t="s">
        <v>6</v>
      </c>
      <c r="C2" s="30" t="s">
        <v>5</v>
      </c>
      <c r="D2" s="30" t="s">
        <v>5</v>
      </c>
      <c r="E2" s="30" t="s">
        <v>6</v>
      </c>
      <c r="F2" s="30" t="s">
        <v>5</v>
      </c>
      <c r="G2" s="30" t="s">
        <v>5</v>
      </c>
    </row>
    <row r="3" spans="1:7" ht="11.25">
      <c r="A3" s="5" t="s">
        <v>7</v>
      </c>
      <c r="B3" s="17">
        <v>21656369.57</v>
      </c>
      <c r="C3" s="23">
        <v>41623293</v>
      </c>
      <c r="D3" s="23">
        <v>41623293</v>
      </c>
      <c r="E3" s="17">
        <v>18897456.99</v>
      </c>
      <c r="F3" s="17">
        <v>87.2605028692258</v>
      </c>
      <c r="G3" s="17">
        <v>45.4011579285666</v>
      </c>
    </row>
    <row r="4" spans="1:7" ht="11.25">
      <c r="A4" s="11" t="s">
        <v>40</v>
      </c>
      <c r="B4" s="17">
        <v>21656369.57</v>
      </c>
      <c r="C4" s="23">
        <v>41623293</v>
      </c>
      <c r="D4" s="23">
        <v>41623293</v>
      </c>
      <c r="E4" s="17">
        <v>18897456.99</v>
      </c>
      <c r="F4" s="17">
        <v>87.2605028692258</v>
      </c>
      <c r="G4" s="17">
        <v>45.4011579285666</v>
      </c>
    </row>
    <row r="5" spans="1:7" ht="11.25">
      <c r="A5" s="10" t="s">
        <v>41</v>
      </c>
      <c r="B5" s="17">
        <v>21656369.57</v>
      </c>
      <c r="C5" s="23">
        <v>41623293</v>
      </c>
      <c r="D5" s="23">
        <v>41623293</v>
      </c>
      <c r="E5" s="17">
        <v>18897456.99</v>
      </c>
      <c r="F5" s="17">
        <v>87.2605028692258</v>
      </c>
      <c r="G5" s="17">
        <v>45.4011579285666</v>
      </c>
    </row>
    <row r="6" spans="1:7" ht="11.25">
      <c r="A6" s="7" t="s">
        <v>42</v>
      </c>
      <c r="B6" s="17">
        <v>21656036.75</v>
      </c>
      <c r="C6" s="31"/>
      <c r="D6" s="31"/>
      <c r="E6" s="17">
        <v>18897456.99</v>
      </c>
      <c r="F6" s="17">
        <v>87.2618439290375</v>
      </c>
      <c r="G6" s="31"/>
    </row>
    <row r="7" spans="1:7" ht="11.25">
      <c r="A7" s="7" t="s">
        <v>43</v>
      </c>
      <c r="B7" s="17">
        <v>332.82</v>
      </c>
      <c r="C7" s="31"/>
      <c r="D7" s="31"/>
      <c r="E7" s="31"/>
      <c r="F7" s="31"/>
      <c r="G7" s="31"/>
    </row>
    <row r="8" spans="1:7" ht="11.25">
      <c r="A8" s="7" t="s">
        <v>44</v>
      </c>
      <c r="B8" s="31"/>
      <c r="C8" s="31"/>
      <c r="D8" s="31"/>
      <c r="E8" s="31"/>
      <c r="F8" s="31"/>
      <c r="G8" s="3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33203125" defaultRowHeight="11.25"/>
  <cols>
    <col min="1" max="1" width="28.66015625" style="0" customWidth="1"/>
    <col min="3" max="3" width="16" style="0" bestFit="1" customWidth="1"/>
    <col min="4" max="5" width="14.5" style="0" bestFit="1" customWidth="1"/>
    <col min="6" max="6" width="16" style="0" bestFit="1" customWidth="1"/>
    <col min="7" max="8" width="9.83203125" style="0" bestFit="1" customWidth="1"/>
  </cols>
  <sheetData>
    <row r="1" ht="11.25">
      <c r="A1" s="28" t="s">
        <v>65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J24" sqref="J24:J25"/>
    </sheetView>
  </sheetViews>
  <sheetFormatPr defaultColWidth="9.33203125" defaultRowHeight="11.25"/>
  <cols>
    <col min="1" max="5" width="9.33203125" style="47" customWidth="1"/>
    <col min="6" max="6" width="20.33203125" style="47" customWidth="1"/>
    <col min="7" max="7" width="29.33203125" style="122" customWidth="1"/>
    <col min="8" max="9" width="29.33203125" style="123" customWidth="1"/>
    <col min="10" max="10" width="31.16015625" style="122" customWidth="1"/>
    <col min="11" max="12" width="14.33203125" style="122" customWidth="1"/>
    <col min="13" max="16384" width="9.33203125" style="21" customWidth="1"/>
  </cols>
  <sheetData>
    <row r="1" spans="1:12" s="91" customFormat="1" ht="43.5" customHeight="1">
      <c r="A1" s="47"/>
      <c r="B1" s="260" t="s">
        <v>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</row>
    <row r="2" spans="1:12" s="91" customFormat="1" ht="18">
      <c r="A2" s="47"/>
      <c r="B2" s="97"/>
      <c r="C2" s="97"/>
      <c r="D2" s="97"/>
      <c r="E2" s="97"/>
      <c r="F2" s="97"/>
      <c r="G2" s="98"/>
      <c r="H2" s="99"/>
      <c r="I2" s="99"/>
      <c r="J2" s="98"/>
      <c r="K2" s="98"/>
      <c r="L2" s="98"/>
    </row>
    <row r="3" spans="1:12" s="91" customFormat="1" ht="15.75">
      <c r="A3" s="47"/>
      <c r="B3" s="260" t="s">
        <v>2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91" customFormat="1" ht="18">
      <c r="A4" s="47"/>
      <c r="B4" s="97"/>
      <c r="C4" s="97"/>
      <c r="D4" s="97"/>
      <c r="E4" s="97"/>
      <c r="F4" s="97"/>
      <c r="G4" s="98"/>
      <c r="H4" s="99"/>
      <c r="I4" s="99"/>
      <c r="J4" s="98"/>
      <c r="K4" s="98"/>
      <c r="L4" s="98"/>
    </row>
    <row r="5" spans="1:12" s="91" customFormat="1" ht="15.75">
      <c r="A5" s="47"/>
      <c r="B5" s="260" t="s">
        <v>9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2" s="91" customFormat="1" ht="15.75">
      <c r="A6" s="47"/>
      <c r="B6" s="96"/>
      <c r="C6" s="96"/>
      <c r="D6" s="96"/>
      <c r="E6" s="96"/>
      <c r="F6" s="96"/>
      <c r="G6" s="100"/>
      <c r="H6" s="101"/>
      <c r="I6" s="101"/>
      <c r="J6" s="100"/>
      <c r="K6" s="100"/>
      <c r="L6" s="100"/>
    </row>
    <row r="7" spans="1:12" s="91" customFormat="1" ht="18">
      <c r="A7" s="47"/>
      <c r="B7" s="261" t="s">
        <v>10</v>
      </c>
      <c r="C7" s="261"/>
      <c r="D7" s="261"/>
      <c r="E7" s="261"/>
      <c r="F7" s="261"/>
      <c r="G7" s="102"/>
      <c r="H7" s="103"/>
      <c r="I7" s="103"/>
      <c r="J7" s="102"/>
      <c r="K7" s="104"/>
      <c r="L7" s="104"/>
    </row>
    <row r="8" spans="1:12" s="91" customFormat="1" ht="42" customHeight="1">
      <c r="A8" s="47"/>
      <c r="B8" s="262" t="s">
        <v>11</v>
      </c>
      <c r="C8" s="262"/>
      <c r="D8" s="262"/>
      <c r="E8" s="262"/>
      <c r="F8" s="262"/>
      <c r="G8" s="105" t="s">
        <v>12</v>
      </c>
      <c r="H8" s="106" t="s">
        <v>239</v>
      </c>
      <c r="I8" s="106" t="s">
        <v>13</v>
      </c>
      <c r="J8" s="105" t="s">
        <v>14</v>
      </c>
      <c r="K8" s="105" t="s">
        <v>15</v>
      </c>
      <c r="L8" s="105" t="s">
        <v>16</v>
      </c>
    </row>
    <row r="9" spans="1:12" s="91" customFormat="1" ht="11.25">
      <c r="A9" s="47"/>
      <c r="B9" s="265">
        <v>1</v>
      </c>
      <c r="C9" s="265"/>
      <c r="D9" s="265"/>
      <c r="E9" s="265"/>
      <c r="F9" s="266"/>
      <c r="G9" s="107">
        <v>2</v>
      </c>
      <c r="H9" s="107">
        <v>3</v>
      </c>
      <c r="I9" s="107">
        <v>4</v>
      </c>
      <c r="J9" s="107">
        <v>5</v>
      </c>
      <c r="K9" s="108" t="s">
        <v>17</v>
      </c>
      <c r="L9" s="108" t="s">
        <v>18</v>
      </c>
    </row>
    <row r="10" spans="2:12" ht="30" customHeight="1">
      <c r="B10" s="263" t="s">
        <v>19</v>
      </c>
      <c r="C10" s="267"/>
      <c r="D10" s="267"/>
      <c r="E10" s="267"/>
      <c r="F10" s="268"/>
      <c r="G10" s="22">
        <f>_xlfn.IFERROR(VLOOKUP("6",'FP0002PRPV2'!$B$5:$I$6,3,FALSE),0)+_xlfn.IFERROR('FP0002PRB'!B3,0)</f>
        <v>21773594.61</v>
      </c>
      <c r="H10" s="24">
        <f>_xlfn.IFERROR(VLOOKUP("6",'FP0002PRPV2'!$B$5:$I$6,4,FALSE),0)+_xlfn.IFERROR('FP0002PRB'!C3,0)</f>
        <v>43863267</v>
      </c>
      <c r="I10" s="24">
        <f>_xlfn.IFERROR(VLOOKUP("6",'FP0002PRPV2'!$B$5:$I$6,5,FALSE),0)+_xlfn.IFERROR('FP0002PRB'!D3,0)</f>
        <v>43863267</v>
      </c>
      <c r="J10" s="22">
        <f>_xlfn.IFERROR(VLOOKUP("6",'FP0002PRPV2'!$B$5:$I$6,6,FALSE),0)+_xlfn.IFERROR('FP0002PRB'!E3,0)</f>
        <v>18918404.33</v>
      </c>
      <c r="K10" s="27">
        <f>_xlfn.IFERROR(J10/G10*100,"")</f>
        <v>86.88691357058383</v>
      </c>
      <c r="L10" s="27">
        <f>_xlfn.IFERROR(J10/I10*100,"")</f>
        <v>43.130404148874725</v>
      </c>
    </row>
    <row r="11" spans="2:12" ht="30" customHeight="1">
      <c r="B11" s="269" t="s">
        <v>20</v>
      </c>
      <c r="C11" s="268"/>
      <c r="D11" s="268"/>
      <c r="E11" s="268"/>
      <c r="F11" s="268"/>
      <c r="G11" s="22">
        <f>_xlfn.IFERROR(VLOOKUP("7",'FP0002PRPV2'!$B$5:$I$6,3,FALSE),0)</f>
        <v>0</v>
      </c>
      <c r="H11" s="24">
        <f>_xlfn.IFERROR(VLOOKUP("7",'FP0002PRPV2'!$B$5:$I$6,4,FALSE),0)</f>
        <v>0</v>
      </c>
      <c r="I11" s="24">
        <f>_xlfn.IFERROR(VLOOKUP("7",'FP0002PRPV2'!$B$5:$I$6,5,FALSE),0)</f>
        <v>0</v>
      </c>
      <c r="J11" s="22">
        <f>_xlfn.IFERROR(VLOOKUP("7",'FP0002PRPV2'!$B$5:$I$6,6,FALSE),0)</f>
        <v>0</v>
      </c>
      <c r="K11" s="27">
        <f aca="true" t="shared" si="0" ref="K11:K16">_xlfn.IFERROR(J11/G11*100,"")</f>
      </c>
      <c r="L11" s="27">
        <f aca="true" t="shared" si="1" ref="L11:L16">_xlfn.IFERROR(J11/I11*100,"")</f>
      </c>
    </row>
    <row r="12" spans="2:12" ht="12.75">
      <c r="B12" s="270" t="s">
        <v>21</v>
      </c>
      <c r="C12" s="271"/>
      <c r="D12" s="271"/>
      <c r="E12" s="271"/>
      <c r="F12" s="272"/>
      <c r="G12" s="20">
        <f>G10+G11</f>
        <v>21773594.61</v>
      </c>
      <c r="H12" s="9">
        <f>H10+H11</f>
        <v>43863267</v>
      </c>
      <c r="I12" s="9">
        <f>I10+I11</f>
        <v>43863267</v>
      </c>
      <c r="J12" s="20">
        <f>J10+J11</f>
        <v>18918404.33</v>
      </c>
      <c r="K12" s="109">
        <f t="shared" si="0"/>
        <v>86.88691357058383</v>
      </c>
      <c r="L12" s="109">
        <f t="shared" si="1"/>
        <v>43.130404148874725</v>
      </c>
    </row>
    <row r="13" spans="2:12" ht="30" customHeight="1">
      <c r="B13" s="273" t="s">
        <v>22</v>
      </c>
      <c r="C13" s="267"/>
      <c r="D13" s="267"/>
      <c r="E13" s="267"/>
      <c r="F13" s="267"/>
      <c r="G13" s="22">
        <f>_xlfn.IFERROR(VLOOKUP("3",'FP0002PRR'!$A$3:$F$7,3,FALSE),0)</f>
        <v>21774519.32</v>
      </c>
      <c r="H13" s="24">
        <f>_xlfn.IFERROR(VLOOKUP("3",'FP0002PRR'!$A$3:$F$7,4,FALSE),0)</f>
        <v>43835846</v>
      </c>
      <c r="I13" s="24">
        <f>_xlfn.IFERROR(VLOOKUP("3",'FP0002PRR'!$A$3:$F$7,5,FALSE),0)</f>
        <v>43835846</v>
      </c>
      <c r="J13" s="22">
        <f>_xlfn.IFERROR(VLOOKUP("3",'FP0002PRR'!$A$3:$F$7,6,FALSE),0)</f>
        <v>18918404.33</v>
      </c>
      <c r="K13" s="110">
        <f t="shared" si="0"/>
        <v>86.88322369818448</v>
      </c>
      <c r="L13" s="110">
        <f t="shared" si="1"/>
        <v>43.15738386798785</v>
      </c>
    </row>
    <row r="14" spans="2:12" ht="30" customHeight="1">
      <c r="B14" s="269" t="s">
        <v>23</v>
      </c>
      <c r="C14" s="268"/>
      <c r="D14" s="268"/>
      <c r="E14" s="268"/>
      <c r="F14" s="268"/>
      <c r="G14" s="22">
        <f>_xlfn.IFERROR(VLOOKUP("4",'FP0002PRR'!$A$3:$F$7,3,FALSE),0)</f>
        <v>402.48</v>
      </c>
      <c r="H14" s="24">
        <f>_xlfn.IFERROR(VLOOKUP("4",'FP0002PRR'!$A$3:$F$7,4,FALSE),0)</f>
        <v>28543</v>
      </c>
      <c r="I14" s="24">
        <f>_xlfn.IFERROR(VLOOKUP("4",'FP0002PRR'!$A$3:$F$7,5,FALSE),0)</f>
        <v>28543</v>
      </c>
      <c r="J14" s="22">
        <f>_xlfn.IFERROR(VLOOKUP("4",'FP0002PRR'!$A$3:$F$7,6,FALSE),0)</f>
        <v>0</v>
      </c>
      <c r="K14" s="110">
        <f t="shared" si="0"/>
        <v>0</v>
      </c>
      <c r="L14" s="110">
        <f t="shared" si="1"/>
        <v>0</v>
      </c>
    </row>
    <row r="15" spans="2:12" ht="12.75">
      <c r="B15" s="25" t="s">
        <v>24</v>
      </c>
      <c r="C15" s="26"/>
      <c r="D15" s="26"/>
      <c r="E15" s="26"/>
      <c r="F15" s="26"/>
      <c r="G15" s="20">
        <f>G13+G14</f>
        <v>21774921.8</v>
      </c>
      <c r="H15" s="9">
        <f>H13+H14</f>
        <v>43864389</v>
      </c>
      <c r="I15" s="9">
        <f>I13+I14</f>
        <v>43864389</v>
      </c>
      <c r="J15" s="20">
        <f>J13+J14</f>
        <v>18918404.33</v>
      </c>
      <c r="K15" s="109">
        <f t="shared" si="0"/>
        <v>86.88161777921975</v>
      </c>
      <c r="L15" s="109">
        <f t="shared" si="1"/>
        <v>43.129300923352645</v>
      </c>
    </row>
    <row r="16" spans="2:12" ht="12.75">
      <c r="B16" s="274" t="s">
        <v>3</v>
      </c>
      <c r="C16" s="271"/>
      <c r="D16" s="271"/>
      <c r="E16" s="271"/>
      <c r="F16" s="271"/>
      <c r="G16" s="12">
        <f>G12-G15</f>
        <v>-1327.190000001341</v>
      </c>
      <c r="H16" s="18">
        <f>H12-H15</f>
        <v>-1122</v>
      </c>
      <c r="I16" s="18">
        <f>I12-I15</f>
        <v>-1122</v>
      </c>
      <c r="J16" s="12">
        <f>J12-J15</f>
        <v>0</v>
      </c>
      <c r="K16" s="109">
        <f t="shared" si="0"/>
        <v>0</v>
      </c>
      <c r="L16" s="109">
        <f t="shared" si="1"/>
        <v>0</v>
      </c>
    </row>
    <row r="17" spans="2:12" ht="8.25" customHeight="1">
      <c r="B17" s="97"/>
      <c r="C17" s="111"/>
      <c r="D17" s="111"/>
      <c r="E17" s="111"/>
      <c r="F17" s="111"/>
      <c r="G17" s="112"/>
      <c r="H17" s="113"/>
      <c r="I17" s="113"/>
      <c r="J17" s="112"/>
      <c r="K17" s="114"/>
      <c r="L17" s="114"/>
    </row>
    <row r="18" spans="2:12" ht="13.5" customHeight="1">
      <c r="B18" s="261" t="s">
        <v>25</v>
      </c>
      <c r="C18" s="261"/>
      <c r="D18" s="261"/>
      <c r="E18" s="261"/>
      <c r="F18" s="261"/>
      <c r="G18" s="112"/>
      <c r="H18" s="113"/>
      <c r="I18" s="113"/>
      <c r="J18" s="112"/>
      <c r="K18" s="114"/>
      <c r="L18" s="114"/>
    </row>
    <row r="19" spans="2:12" ht="42" customHeight="1">
      <c r="B19" s="262" t="s">
        <v>11</v>
      </c>
      <c r="C19" s="262"/>
      <c r="D19" s="262"/>
      <c r="E19" s="262"/>
      <c r="F19" s="262"/>
      <c r="G19" s="105" t="s">
        <v>12</v>
      </c>
      <c r="H19" s="115" t="s">
        <v>239</v>
      </c>
      <c r="I19" s="115" t="s">
        <v>13</v>
      </c>
      <c r="J19" s="116" t="s">
        <v>14</v>
      </c>
      <c r="K19" s="116" t="s">
        <v>15</v>
      </c>
      <c r="L19" s="116" t="s">
        <v>16</v>
      </c>
    </row>
    <row r="20" spans="2:12" ht="11.25">
      <c r="B20" s="275">
        <v>1</v>
      </c>
      <c r="C20" s="276"/>
      <c r="D20" s="276"/>
      <c r="E20" s="276"/>
      <c r="F20" s="276"/>
      <c r="G20" s="107">
        <v>2</v>
      </c>
      <c r="H20" s="107">
        <v>3</v>
      </c>
      <c r="I20" s="107">
        <v>4</v>
      </c>
      <c r="J20" s="107">
        <v>5</v>
      </c>
      <c r="K20" s="108" t="s">
        <v>17</v>
      </c>
      <c r="L20" s="108" t="s">
        <v>18</v>
      </c>
    </row>
    <row r="21" spans="2:12" ht="30" customHeight="1">
      <c r="B21" s="263" t="s">
        <v>26</v>
      </c>
      <c r="C21" s="264"/>
      <c r="D21" s="264"/>
      <c r="E21" s="264"/>
      <c r="F21" s="264"/>
      <c r="G21" s="22">
        <f>_xlfn.IFERROR(VLOOKUP("8",'FP0005PRV2'!$A$3:$F$8,3,FALSE),0)</f>
        <v>0</v>
      </c>
      <c r="H21" s="24">
        <f>_xlfn.IFERROR(VLOOKUP("8",'FP0005PRV2'!$A$3:$F$8,4,FALSE),0)</f>
        <v>0</v>
      </c>
      <c r="I21" s="24">
        <f>_xlfn.IFERROR(VLOOKUP("8",'FP0005PRV2'!$A$3:$F$8,5,FALSE),0)</f>
        <v>0</v>
      </c>
      <c r="J21" s="22">
        <f>_xlfn.IFERROR(VLOOKUP("8",'FP0005PRV2'!$A$3:$F$8,6,FALSE),0)</f>
        <v>0</v>
      </c>
      <c r="K21" s="117">
        <f aca="true" t="shared" si="2" ref="K21:K26">_xlfn.IFERROR(J21/G21*100,"")</f>
      </c>
      <c r="L21" s="117">
        <f aca="true" t="shared" si="3" ref="L21:L26">_xlfn.IFERROR(J21/I21*100,"")</f>
      </c>
    </row>
    <row r="22" spans="2:12" ht="30" customHeight="1">
      <c r="B22" s="263" t="s">
        <v>27</v>
      </c>
      <c r="C22" s="277"/>
      <c r="D22" s="277"/>
      <c r="E22" s="277"/>
      <c r="F22" s="277"/>
      <c r="G22" s="22">
        <f>_xlfn.IFERROR(VLOOKUP("5",'FP0005PRV2'!$A$3:$F$8,3,FALSE),0)</f>
        <v>0</v>
      </c>
      <c r="H22" s="24">
        <f>_xlfn.IFERROR(VLOOKUP("5",'FP0005PRV2'!$A$3:$F$8,4,FALSE),0)</f>
        <v>0</v>
      </c>
      <c r="I22" s="24">
        <f>_xlfn.IFERROR(VLOOKUP("5",'FP0005PRV2'!$A$3:$F$8,5,FALSE),0)</f>
        <v>0</v>
      </c>
      <c r="J22" s="22">
        <f>_xlfn.IFERROR(VLOOKUP("5",'FP0005PRV2'!$A$3:$F$8,6,FALSE),0)</f>
        <v>0</v>
      </c>
      <c r="K22" s="117">
        <f t="shared" si="2"/>
      </c>
      <c r="L22" s="117">
        <f t="shared" si="3"/>
      </c>
    </row>
    <row r="23" spans="2:12" ht="12.75">
      <c r="B23" s="280" t="s">
        <v>28</v>
      </c>
      <c r="C23" s="281"/>
      <c r="D23" s="281"/>
      <c r="E23" s="281"/>
      <c r="F23" s="282"/>
      <c r="G23" s="20">
        <f>G21-G22</f>
        <v>0</v>
      </c>
      <c r="H23" s="9">
        <f>H21-H22</f>
        <v>0</v>
      </c>
      <c r="I23" s="9">
        <f>I21-I22</f>
        <v>0</v>
      </c>
      <c r="J23" s="20">
        <f>J21-J22</f>
        <v>0</v>
      </c>
      <c r="K23" s="118">
        <f t="shared" si="2"/>
      </c>
      <c r="L23" s="118">
        <f t="shared" si="3"/>
      </c>
    </row>
    <row r="24" spans="2:12" ht="12.75">
      <c r="B24" s="263" t="s">
        <v>4</v>
      </c>
      <c r="C24" s="277"/>
      <c r="D24" s="277"/>
      <c r="E24" s="277"/>
      <c r="F24" s="277"/>
      <c r="G24" s="22">
        <v>4107.24</v>
      </c>
      <c r="H24" s="24">
        <v>1122</v>
      </c>
      <c r="I24" s="24">
        <v>1122</v>
      </c>
      <c r="J24" s="22"/>
      <c r="K24" s="117">
        <f t="shared" si="2"/>
        <v>0</v>
      </c>
      <c r="L24" s="117">
        <f t="shared" si="3"/>
        <v>0</v>
      </c>
    </row>
    <row r="25" spans="2:12" ht="12.75">
      <c r="B25" s="263" t="s">
        <v>29</v>
      </c>
      <c r="C25" s="277"/>
      <c r="D25" s="277"/>
      <c r="E25" s="277"/>
      <c r="F25" s="277"/>
      <c r="G25" s="22">
        <v>-2780.05</v>
      </c>
      <c r="H25" s="24"/>
      <c r="I25" s="24"/>
      <c r="J25" s="22"/>
      <c r="K25" s="117">
        <f t="shared" si="2"/>
        <v>0</v>
      </c>
      <c r="L25" s="117">
        <f t="shared" si="3"/>
      </c>
    </row>
    <row r="26" spans="2:12" ht="12.75">
      <c r="B26" s="280" t="s">
        <v>30</v>
      </c>
      <c r="C26" s="281"/>
      <c r="D26" s="281"/>
      <c r="E26" s="281"/>
      <c r="F26" s="282"/>
      <c r="G26" s="20">
        <f>+G23+G24+G25</f>
        <v>1327.1899999999996</v>
      </c>
      <c r="H26" s="20">
        <f>+H23+H24+H25</f>
        <v>1122</v>
      </c>
      <c r="I26" s="20">
        <f>+I23+I24+I25</f>
        <v>1122</v>
      </c>
      <c r="J26" s="20">
        <f>+J23+J24+J25</f>
        <v>0</v>
      </c>
      <c r="K26" s="118">
        <f t="shared" si="2"/>
        <v>0</v>
      </c>
      <c r="L26" s="118">
        <f t="shared" si="3"/>
        <v>0</v>
      </c>
    </row>
    <row r="27" spans="2:12" ht="12.75">
      <c r="B27" s="283" t="s">
        <v>31</v>
      </c>
      <c r="C27" s="283"/>
      <c r="D27" s="283"/>
      <c r="E27" s="283"/>
      <c r="F27" s="283"/>
      <c r="G27" s="12">
        <f>+G16+G26</f>
        <v>-1.3415046851150692E-09</v>
      </c>
      <c r="H27" s="12">
        <f>+H16+H26</f>
        <v>0</v>
      </c>
      <c r="I27" s="12">
        <f>+I16+I26</f>
        <v>0</v>
      </c>
      <c r="J27" s="12">
        <f>+J16+J26</f>
        <v>0</v>
      </c>
      <c r="K27" s="109"/>
      <c r="L27" s="109"/>
    </row>
    <row r="29" spans="1:12" s="91" customFormat="1" ht="15">
      <c r="A29" s="47"/>
      <c r="B29" s="119"/>
      <c r="C29" s="119"/>
      <c r="D29" s="119"/>
      <c r="E29" s="119"/>
      <c r="F29" s="119"/>
      <c r="G29" s="120"/>
      <c r="H29" s="121"/>
      <c r="I29" s="121"/>
      <c r="J29" s="120"/>
      <c r="K29" s="120"/>
      <c r="L29" s="120"/>
    </row>
    <row r="30" spans="1:12" s="91" customFormat="1" ht="12.75">
      <c r="A30" s="47"/>
      <c r="B30" s="278" t="s">
        <v>32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</row>
    <row r="31" spans="1:12" s="91" customFormat="1" ht="12.75">
      <c r="A31" s="47"/>
      <c r="B31" s="278" t="s">
        <v>33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</row>
    <row r="32" spans="1:12" s="91" customFormat="1" ht="11.25">
      <c r="A32" s="47"/>
      <c r="B32" s="278" t="s">
        <v>34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</row>
    <row r="33" spans="1:12" s="91" customFormat="1" ht="44.25" customHeight="1">
      <c r="A33" s="4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</row>
    <row r="34" spans="1:12" s="91" customFormat="1" ht="11.25">
      <c r="A34" s="47"/>
      <c r="B34" s="279" t="s">
        <v>35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</row>
    <row r="35" spans="1:12" s="91" customFormat="1" ht="20.25" customHeight="1">
      <c r="A35" s="47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</row>
    <row r="36" spans="1:12" s="91" customFormat="1" ht="11.25">
      <c r="A36" s="47"/>
      <c r="B36" s="47"/>
      <c r="C36" s="47"/>
      <c r="D36" s="47"/>
      <c r="E36" s="47"/>
      <c r="F36" s="47"/>
      <c r="G36" s="122"/>
      <c r="H36" s="123"/>
      <c r="I36" s="123"/>
      <c r="J36" s="122"/>
      <c r="K36" s="122"/>
      <c r="L36" s="122"/>
    </row>
    <row r="37" spans="1:12" s="91" customFormat="1" ht="11.25">
      <c r="A37" s="47"/>
      <c r="B37" s="47"/>
      <c r="C37" s="47"/>
      <c r="D37" s="47"/>
      <c r="E37" s="47"/>
      <c r="F37" s="47"/>
      <c r="G37" s="122"/>
      <c r="H37" s="123"/>
      <c r="I37" s="123"/>
      <c r="J37" s="122"/>
      <c r="K37" s="122"/>
      <c r="L37" s="122"/>
    </row>
    <row r="38" spans="1:12" s="91" customFormat="1" ht="11.25">
      <c r="A38" s="47"/>
      <c r="B38" s="47"/>
      <c r="C38" s="47"/>
      <c r="D38" s="47"/>
      <c r="E38" s="47"/>
      <c r="F38" s="47"/>
      <c r="G38" s="122"/>
      <c r="H38" s="123"/>
      <c r="I38" s="123"/>
      <c r="J38" s="122"/>
      <c r="K38" s="122"/>
      <c r="L38" s="122"/>
    </row>
  </sheetData>
  <sheetProtection/>
  <mergeCells count="26">
    <mergeCell ref="B22:F22"/>
    <mergeCell ref="B32:L33"/>
    <mergeCell ref="B34:L35"/>
    <mergeCell ref="B24:F24"/>
    <mergeCell ref="B25:F25"/>
    <mergeCell ref="B26:F26"/>
    <mergeCell ref="B27:F27"/>
    <mergeCell ref="B30:L30"/>
    <mergeCell ref="B31:L31"/>
    <mergeCell ref="B23:F23"/>
    <mergeCell ref="B21:F21"/>
    <mergeCell ref="B8:F8"/>
    <mergeCell ref="B9:F9"/>
    <mergeCell ref="B10:F10"/>
    <mergeCell ref="B11:F11"/>
    <mergeCell ref="B12:F12"/>
    <mergeCell ref="B13:F13"/>
    <mergeCell ref="B14:F14"/>
    <mergeCell ref="B16:F16"/>
    <mergeCell ref="B20:F20"/>
    <mergeCell ref="B1:L1"/>
    <mergeCell ref="B3:L3"/>
    <mergeCell ref="B5:L5"/>
    <mergeCell ref="B7:F7"/>
    <mergeCell ref="B18:F18"/>
    <mergeCell ref="B19:F1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60"/>
  <sheetViews>
    <sheetView zoomScalePageLayoutView="0" workbookViewId="0" topLeftCell="A1">
      <selection activeCell="A1" sqref="A1:K16384"/>
    </sheetView>
  </sheetViews>
  <sheetFormatPr defaultColWidth="9.33203125" defaultRowHeight="11.25"/>
  <cols>
    <col min="1" max="4" width="9.33203125" style="2" customWidth="1"/>
    <col min="5" max="5" width="73.33203125" style="2" customWidth="1"/>
    <col min="6" max="9" width="25.83203125" style="2" customWidth="1"/>
    <col min="10" max="11" width="13.83203125" style="2" customWidth="1"/>
    <col min="12" max="16" width="9.33203125" style="21" customWidth="1"/>
    <col min="17" max="17" width="14.33203125" style="21" customWidth="1"/>
    <col min="18" max="54" width="9.33203125" style="21" customWidth="1"/>
  </cols>
  <sheetData>
    <row r="1" spans="1:54" s="92" customFormat="1" ht="18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</row>
    <row r="2" spans="1:54" s="92" customFormat="1" ht="15.75" customHeight="1">
      <c r="A2" s="287" t="s">
        <v>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</row>
    <row r="3" spans="1:54" s="92" customFormat="1" ht="18">
      <c r="A3" s="124"/>
      <c r="B3" s="124"/>
      <c r="C3" s="124"/>
      <c r="D3" s="124"/>
      <c r="E3" s="124"/>
      <c r="F3" s="124"/>
      <c r="G3" s="124"/>
      <c r="H3" s="124"/>
      <c r="I3" s="125"/>
      <c r="J3" s="125"/>
      <c r="K3" s="125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</row>
    <row r="4" spans="1:54" s="92" customFormat="1" ht="15.75">
      <c r="A4" s="287" t="s">
        <v>66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54" s="92" customFormat="1" ht="18">
      <c r="A5" s="124"/>
      <c r="B5" s="124"/>
      <c r="C5" s="124"/>
      <c r="D5" s="124"/>
      <c r="E5" s="124"/>
      <c r="F5" s="124"/>
      <c r="G5" s="124"/>
      <c r="H5" s="124"/>
      <c r="I5" s="125"/>
      <c r="J5" s="125"/>
      <c r="K5" s="125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</row>
    <row r="6" spans="1:54" s="92" customFormat="1" ht="15.75">
      <c r="A6" s="287" t="s">
        <v>67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</row>
    <row r="7" spans="1:54" s="92" customFormat="1" ht="18">
      <c r="A7" s="124"/>
      <c r="B7" s="124"/>
      <c r="C7" s="124"/>
      <c r="D7" s="124"/>
      <c r="E7" s="124"/>
      <c r="F7" s="124"/>
      <c r="G7" s="124"/>
      <c r="H7" s="124"/>
      <c r="I7" s="125"/>
      <c r="J7" s="125"/>
      <c r="K7" s="125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</row>
    <row r="8" spans="1:11" ht="38.25">
      <c r="A8" s="288" t="s">
        <v>11</v>
      </c>
      <c r="B8" s="289"/>
      <c r="C8" s="289"/>
      <c r="D8" s="289"/>
      <c r="E8" s="290"/>
      <c r="F8" s="126" t="s">
        <v>68</v>
      </c>
      <c r="G8" s="126" t="s">
        <v>239</v>
      </c>
      <c r="H8" s="126" t="s">
        <v>13</v>
      </c>
      <c r="I8" s="126" t="s">
        <v>69</v>
      </c>
      <c r="J8" s="126" t="s">
        <v>15</v>
      </c>
      <c r="K8" s="126" t="s">
        <v>16</v>
      </c>
    </row>
    <row r="9" spans="1:11" ht="11.25">
      <c r="A9" s="284">
        <v>1</v>
      </c>
      <c r="B9" s="285"/>
      <c r="C9" s="285"/>
      <c r="D9" s="285"/>
      <c r="E9" s="286"/>
      <c r="F9" s="127">
        <v>2</v>
      </c>
      <c r="G9" s="127">
        <v>3</v>
      </c>
      <c r="H9" s="127">
        <v>4</v>
      </c>
      <c r="I9" s="127">
        <v>5</v>
      </c>
      <c r="J9" s="127" t="s">
        <v>17</v>
      </c>
      <c r="K9" s="127" t="s">
        <v>18</v>
      </c>
    </row>
    <row r="10" spans="1:11" ht="12.75">
      <c r="A10" s="33"/>
      <c r="B10" s="33"/>
      <c r="C10" s="33"/>
      <c r="D10" s="33"/>
      <c r="E10" s="33" t="s">
        <v>70</v>
      </c>
      <c r="F10" s="49">
        <f>F11</f>
        <v>21773594.61</v>
      </c>
      <c r="G10" s="50">
        <f>G11</f>
        <v>43863267</v>
      </c>
      <c r="H10" s="50">
        <f>H11</f>
        <v>43863267</v>
      </c>
      <c r="I10" s="49">
        <f>I11</f>
        <v>18918404.33</v>
      </c>
      <c r="J10" s="34">
        <f>SUM(I10/F10)*100</f>
        <v>86.88691357058383</v>
      </c>
      <c r="K10" s="34">
        <f>SUM(I10/H10)*100</f>
        <v>43.130404148874725</v>
      </c>
    </row>
    <row r="11" spans="1:11" ht="12.75">
      <c r="A11" s="33">
        <v>6</v>
      </c>
      <c r="B11" s="33"/>
      <c r="C11" s="33"/>
      <c r="D11" s="33"/>
      <c r="E11" s="33" t="s">
        <v>39</v>
      </c>
      <c r="F11" s="51">
        <f>SUM(F12+F20+F17)</f>
        <v>21773594.61</v>
      </c>
      <c r="G11" s="52">
        <f>SUM(G12+G20+G17)</f>
        <v>43863267</v>
      </c>
      <c r="H11" s="52">
        <f>SUM(H12+H20+H17)</f>
        <v>43863267</v>
      </c>
      <c r="I11" s="51">
        <f>SUM(I12+I20+I17)</f>
        <v>18918404.33</v>
      </c>
      <c r="J11" s="34">
        <f>SUM(I11/F11)*100</f>
        <v>86.88691357058383</v>
      </c>
      <c r="K11" s="34">
        <f>SUM(I11/H11)*100</f>
        <v>43.130404148874725</v>
      </c>
    </row>
    <row r="12" spans="1:13" ht="12.75">
      <c r="A12" s="33"/>
      <c r="B12" s="36">
        <v>63</v>
      </c>
      <c r="C12" s="36"/>
      <c r="D12" s="36"/>
      <c r="E12" s="36" t="s">
        <v>71</v>
      </c>
      <c r="F12" s="53">
        <f>F13</f>
        <v>117225.04000000001</v>
      </c>
      <c r="G12" s="54">
        <v>2239907</v>
      </c>
      <c r="H12" s="54">
        <v>2239907</v>
      </c>
      <c r="I12" s="35">
        <f>I13</f>
        <v>20947.34</v>
      </c>
      <c r="J12" s="35">
        <f aca="true" t="shared" si="0" ref="J12:J22">SUM(I12/F12)*100</f>
        <v>17.869339178728367</v>
      </c>
      <c r="K12" s="35">
        <f>SUM(I12/H12)*100</f>
        <v>0.9351879341419086</v>
      </c>
      <c r="M12" s="48"/>
    </row>
    <row r="13" spans="1:13" ht="12.75">
      <c r="A13" s="38"/>
      <c r="B13" s="38"/>
      <c r="C13" s="38">
        <v>632</v>
      </c>
      <c r="D13" s="38"/>
      <c r="E13" s="39" t="s">
        <v>72</v>
      </c>
      <c r="F13" s="53">
        <f>SUM(F14+F15)</f>
        <v>117225.04000000001</v>
      </c>
      <c r="G13" s="54"/>
      <c r="H13" s="54"/>
      <c r="I13" s="35">
        <f>I14</f>
        <v>20947.34</v>
      </c>
      <c r="J13" s="35">
        <f t="shared" si="0"/>
        <v>17.869339178728367</v>
      </c>
      <c r="K13" s="34"/>
      <c r="M13" s="47"/>
    </row>
    <row r="14" spans="1:11" ht="12.75">
      <c r="A14" s="38"/>
      <c r="B14" s="38"/>
      <c r="C14" s="38"/>
      <c r="D14" s="38">
        <v>6323</v>
      </c>
      <c r="E14" s="40" t="s">
        <v>73</v>
      </c>
      <c r="F14" s="53">
        <v>104751.88</v>
      </c>
      <c r="G14" s="54"/>
      <c r="H14" s="54"/>
      <c r="I14" s="35">
        <v>20947.34</v>
      </c>
      <c r="J14" s="35">
        <f t="shared" si="0"/>
        <v>19.997101722661206</v>
      </c>
      <c r="K14" s="34"/>
    </row>
    <row r="15" spans="1:11" ht="12.75">
      <c r="A15" s="38"/>
      <c r="B15" s="38"/>
      <c r="C15" s="38"/>
      <c r="D15" s="38">
        <v>6324</v>
      </c>
      <c r="E15" s="40" t="s">
        <v>109</v>
      </c>
      <c r="F15" s="53">
        <v>12473.16</v>
      </c>
      <c r="G15" s="54"/>
      <c r="H15" s="54"/>
      <c r="I15" s="35"/>
      <c r="J15" s="35"/>
      <c r="K15" s="34"/>
    </row>
    <row r="16" spans="1:11" ht="12.75">
      <c r="A16" s="38"/>
      <c r="B16" s="38"/>
      <c r="C16" s="38"/>
      <c r="D16" s="38"/>
      <c r="E16" s="40"/>
      <c r="F16" s="53"/>
      <c r="G16" s="54"/>
      <c r="H16" s="54"/>
      <c r="I16" s="35"/>
      <c r="J16" s="35"/>
      <c r="K16" s="34"/>
    </row>
    <row r="17" spans="1:11" ht="25.5">
      <c r="A17" s="38"/>
      <c r="B17" s="38">
        <v>66</v>
      </c>
      <c r="C17" s="38"/>
      <c r="D17" s="38"/>
      <c r="E17" s="40" t="s">
        <v>108</v>
      </c>
      <c r="F17" s="53"/>
      <c r="G17" s="54">
        <v>67</v>
      </c>
      <c r="H17" s="54">
        <v>67</v>
      </c>
      <c r="I17" s="35"/>
      <c r="J17" s="35"/>
      <c r="K17" s="34"/>
    </row>
    <row r="18" spans="1:11" ht="12.75">
      <c r="A18" s="38"/>
      <c r="B18" s="38"/>
      <c r="C18" s="38"/>
      <c r="D18" s="38"/>
      <c r="E18" s="40"/>
      <c r="F18" s="53"/>
      <c r="G18" s="54"/>
      <c r="H18" s="54"/>
      <c r="I18" s="35"/>
      <c r="J18" s="35"/>
      <c r="K18" s="34"/>
    </row>
    <row r="19" spans="1:11" ht="12.75">
      <c r="A19" s="38"/>
      <c r="B19" s="38"/>
      <c r="C19" s="41"/>
      <c r="D19" s="41"/>
      <c r="E19" s="41"/>
      <c r="F19" s="53"/>
      <c r="G19" s="54"/>
      <c r="H19" s="54"/>
      <c r="I19" s="37"/>
      <c r="J19" s="35"/>
      <c r="K19" s="34"/>
    </row>
    <row r="20" spans="1:11" ht="12.75">
      <c r="A20" s="38"/>
      <c r="B20" s="38">
        <v>67</v>
      </c>
      <c r="C20" s="41"/>
      <c r="D20" s="41"/>
      <c r="E20" s="36" t="s">
        <v>74</v>
      </c>
      <c r="F20" s="53">
        <f>F21</f>
        <v>21656369.57</v>
      </c>
      <c r="G20" s="54">
        <f>G21</f>
        <v>41623293</v>
      </c>
      <c r="H20" s="54">
        <f>H21</f>
        <v>41623293</v>
      </c>
      <c r="I20" s="53">
        <f>I21</f>
        <v>18897456.99</v>
      </c>
      <c r="J20" s="35">
        <f t="shared" si="0"/>
        <v>87.26050286922582</v>
      </c>
      <c r="K20" s="35">
        <f>SUM(I20/H20)*100</f>
        <v>45.40115792856658</v>
      </c>
    </row>
    <row r="21" spans="1:11" ht="12.75">
      <c r="A21" s="38"/>
      <c r="B21" s="42"/>
      <c r="C21" s="38">
        <v>671</v>
      </c>
      <c r="D21" s="38"/>
      <c r="E21" s="36" t="s">
        <v>74</v>
      </c>
      <c r="F21" s="53">
        <f>SUM(F22:F23)</f>
        <v>21656369.57</v>
      </c>
      <c r="G21" s="54">
        <v>41623293</v>
      </c>
      <c r="H21" s="54">
        <v>41623293</v>
      </c>
      <c r="I21" s="53">
        <f>I22</f>
        <v>18897456.99</v>
      </c>
      <c r="J21" s="35">
        <f t="shared" si="0"/>
        <v>87.26050286922582</v>
      </c>
      <c r="K21" s="35">
        <f>SUM(I21/H21)*100</f>
        <v>45.40115792856658</v>
      </c>
    </row>
    <row r="22" spans="1:11" ht="12.75">
      <c r="A22" s="38"/>
      <c r="B22" s="42"/>
      <c r="C22" s="38"/>
      <c r="D22" s="38">
        <v>6711</v>
      </c>
      <c r="E22" s="36" t="s">
        <v>75</v>
      </c>
      <c r="F22" s="53">
        <v>21656036.75</v>
      </c>
      <c r="G22" s="54"/>
      <c r="H22" s="54"/>
      <c r="I22" s="35">
        <v>18897456.99</v>
      </c>
      <c r="J22" s="35">
        <f t="shared" si="0"/>
        <v>87.26184392903747</v>
      </c>
      <c r="K22" s="35"/>
    </row>
    <row r="23" spans="1:11" ht="12.75">
      <c r="A23" s="38"/>
      <c r="B23" s="38"/>
      <c r="C23" s="41"/>
      <c r="D23" s="38">
        <v>6712</v>
      </c>
      <c r="E23" s="36" t="s">
        <v>75</v>
      </c>
      <c r="F23" s="53">
        <v>332.82</v>
      </c>
      <c r="G23" s="54"/>
      <c r="H23" s="54"/>
      <c r="I23" s="35"/>
      <c r="J23" s="35"/>
      <c r="K23" s="34"/>
    </row>
    <row r="24" spans="1:11" ht="12.75">
      <c r="A24" s="42"/>
      <c r="B24" s="38"/>
      <c r="C24" s="41"/>
      <c r="D24" s="38">
        <v>6714</v>
      </c>
      <c r="E24" s="36" t="s">
        <v>76</v>
      </c>
      <c r="F24" s="43"/>
      <c r="G24" s="44"/>
      <c r="H24" s="44"/>
      <c r="I24" s="43"/>
      <c r="J24" s="35"/>
      <c r="K24" s="35"/>
    </row>
    <row r="25" spans="1:11" ht="12.75">
      <c r="A25" s="38"/>
      <c r="B25" s="38"/>
      <c r="C25" s="41"/>
      <c r="D25" s="41"/>
      <c r="E25" s="45"/>
      <c r="F25" s="53"/>
      <c r="G25" s="54"/>
      <c r="H25" s="54"/>
      <c r="I25" s="37"/>
      <c r="J25" s="37"/>
      <c r="K25" s="37"/>
    </row>
    <row r="26" spans="1:11" ht="11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8">
      <c r="A27" s="124"/>
      <c r="B27" s="124"/>
      <c r="C27" s="124"/>
      <c r="D27" s="124"/>
      <c r="E27" s="124"/>
      <c r="F27" s="124"/>
      <c r="G27" s="124"/>
      <c r="H27" s="124"/>
      <c r="I27" s="125"/>
      <c r="J27" s="125"/>
      <c r="K27" s="125"/>
    </row>
    <row r="28" spans="1:11" ht="38.25">
      <c r="A28" s="288" t="s">
        <v>11</v>
      </c>
      <c r="B28" s="289"/>
      <c r="C28" s="289"/>
      <c r="D28" s="289"/>
      <c r="E28" s="290"/>
      <c r="F28" s="126" t="s">
        <v>68</v>
      </c>
      <c r="G28" s="126" t="s">
        <v>240</v>
      </c>
      <c r="H28" s="126" t="s">
        <v>13</v>
      </c>
      <c r="I28" s="126" t="s">
        <v>69</v>
      </c>
      <c r="J28" s="126" t="s">
        <v>15</v>
      </c>
      <c r="K28" s="126" t="s">
        <v>16</v>
      </c>
    </row>
    <row r="29" spans="1:11" ht="11.25">
      <c r="A29" s="284">
        <v>1</v>
      </c>
      <c r="B29" s="285"/>
      <c r="C29" s="285"/>
      <c r="D29" s="285"/>
      <c r="E29" s="286"/>
      <c r="F29" s="127">
        <v>2</v>
      </c>
      <c r="G29" s="127">
        <v>3</v>
      </c>
      <c r="H29" s="127">
        <v>4</v>
      </c>
      <c r="I29" s="127">
        <v>5</v>
      </c>
      <c r="J29" s="127" t="s">
        <v>17</v>
      </c>
      <c r="K29" s="127" t="s">
        <v>18</v>
      </c>
    </row>
    <row r="30" spans="1:11" ht="12.75">
      <c r="A30" s="33"/>
      <c r="B30" s="33"/>
      <c r="C30" s="33"/>
      <c r="D30" s="33"/>
      <c r="E30" s="33" t="s">
        <v>77</v>
      </c>
      <c r="F30" s="49">
        <f>SUM(F31+F80)</f>
        <v>21774921.8</v>
      </c>
      <c r="G30" s="50">
        <f>SUM(G31+G80)</f>
        <v>43864389</v>
      </c>
      <c r="H30" s="50">
        <f>SUM(H31+H80)</f>
        <v>43864389</v>
      </c>
      <c r="I30" s="49">
        <f>SUM(I31+I80)</f>
        <v>18918404.33</v>
      </c>
      <c r="J30" s="49">
        <f>SUM(I30/F30)*100</f>
        <v>86.88161777921975</v>
      </c>
      <c r="K30" s="34">
        <f>SUM(I30/H30)*100</f>
        <v>43.129300923352645</v>
      </c>
    </row>
    <row r="31" spans="1:11" ht="12.75">
      <c r="A31" s="33">
        <v>3</v>
      </c>
      <c r="B31" s="33"/>
      <c r="C31" s="33"/>
      <c r="D31" s="33"/>
      <c r="E31" s="33" t="s">
        <v>50</v>
      </c>
      <c r="F31" s="128">
        <v>21774519.32</v>
      </c>
      <c r="G31" s="129">
        <v>43835846</v>
      </c>
      <c r="H31" s="129">
        <v>43835846</v>
      </c>
      <c r="I31" s="128">
        <v>18918404.33</v>
      </c>
      <c r="J31" s="49">
        <f>SUM(I31/F31)*100</f>
        <v>86.88322369818448</v>
      </c>
      <c r="K31" s="34">
        <f>SUM(I31/H31)*100</f>
        <v>43.15738386798785</v>
      </c>
    </row>
    <row r="32" spans="1:11" ht="12.75">
      <c r="A32" s="33"/>
      <c r="B32" s="36">
        <v>31</v>
      </c>
      <c r="C32" s="36"/>
      <c r="D32" s="36"/>
      <c r="E32" s="36" t="s">
        <v>78</v>
      </c>
      <c r="F32" s="130">
        <v>259681.83</v>
      </c>
      <c r="G32" s="131">
        <v>853510</v>
      </c>
      <c r="H32" s="131">
        <v>853510</v>
      </c>
      <c r="I32" s="130">
        <v>292837.41</v>
      </c>
      <c r="J32" s="53">
        <f>SUM(I32/F32)*100</f>
        <v>112.76777046742161</v>
      </c>
      <c r="K32" s="35">
        <f>SUM(I32/H32)*100</f>
        <v>34.30978078757132</v>
      </c>
    </row>
    <row r="33" spans="1:11" ht="12.75">
      <c r="A33" s="38"/>
      <c r="B33" s="38"/>
      <c r="C33" s="38">
        <v>311</v>
      </c>
      <c r="D33" s="38"/>
      <c r="E33" s="38" t="s">
        <v>79</v>
      </c>
      <c r="F33" s="130">
        <v>218998.05</v>
      </c>
      <c r="G33" s="132"/>
      <c r="H33" s="132"/>
      <c r="I33" s="130">
        <v>243642.4</v>
      </c>
      <c r="J33" s="53">
        <f aca="true" t="shared" si="1" ref="J33:J39">SUM(I33/F33)*100</f>
        <v>111.25322805385711</v>
      </c>
      <c r="K33" s="34"/>
    </row>
    <row r="34" spans="1:11" ht="12.75">
      <c r="A34" s="38"/>
      <c r="B34" s="38"/>
      <c r="C34" s="38"/>
      <c r="D34" s="38">
        <v>3111</v>
      </c>
      <c r="E34" s="38" t="s">
        <v>80</v>
      </c>
      <c r="F34" s="130">
        <v>218645.32</v>
      </c>
      <c r="G34" s="132"/>
      <c r="H34" s="132"/>
      <c r="I34" s="130">
        <v>241984.26</v>
      </c>
      <c r="J34" s="53">
        <f t="shared" si="1"/>
        <v>110.67433778138951</v>
      </c>
      <c r="K34" s="34"/>
    </row>
    <row r="35" spans="1:11" ht="12.75">
      <c r="A35" s="38"/>
      <c r="B35" s="38"/>
      <c r="C35" s="38"/>
      <c r="D35" s="38">
        <v>3113</v>
      </c>
      <c r="E35" s="38" t="s">
        <v>81</v>
      </c>
      <c r="F35" s="130">
        <v>352.73</v>
      </c>
      <c r="G35" s="132"/>
      <c r="H35" s="132"/>
      <c r="I35" s="130">
        <v>1658.14</v>
      </c>
      <c r="J35" s="53">
        <f t="shared" si="1"/>
        <v>470.08760241544525</v>
      </c>
      <c r="K35" s="34"/>
    </row>
    <row r="36" spans="1:11" ht="12.75">
      <c r="A36" s="38"/>
      <c r="B36" s="38"/>
      <c r="C36" s="38">
        <v>312</v>
      </c>
      <c r="D36" s="38"/>
      <c r="E36" s="38" t="s">
        <v>82</v>
      </c>
      <c r="F36" s="130">
        <v>5534.53</v>
      </c>
      <c r="G36" s="132"/>
      <c r="H36" s="132"/>
      <c r="I36" s="130">
        <v>10408.38</v>
      </c>
      <c r="J36" s="53">
        <f t="shared" si="1"/>
        <v>188.06258164649932</v>
      </c>
      <c r="K36" s="34"/>
    </row>
    <row r="37" spans="1:11" ht="12.75">
      <c r="A37" s="38"/>
      <c r="B37" s="38"/>
      <c r="C37" s="38"/>
      <c r="D37" s="38">
        <v>3121</v>
      </c>
      <c r="E37" s="40" t="s">
        <v>82</v>
      </c>
      <c r="F37" s="130">
        <v>5534.53</v>
      </c>
      <c r="G37" s="132"/>
      <c r="H37" s="132"/>
      <c r="I37" s="130">
        <v>10408.38</v>
      </c>
      <c r="J37" s="53">
        <f t="shared" si="1"/>
        <v>188.06258164649932</v>
      </c>
      <c r="K37" s="34"/>
    </row>
    <row r="38" spans="1:11" ht="12.75">
      <c r="A38" s="38"/>
      <c r="B38" s="38"/>
      <c r="C38" s="38">
        <v>313</v>
      </c>
      <c r="D38" s="38"/>
      <c r="E38" s="40" t="s">
        <v>83</v>
      </c>
      <c r="F38" s="130">
        <v>35149.25</v>
      </c>
      <c r="G38" s="132"/>
      <c r="H38" s="132"/>
      <c r="I38" s="130">
        <v>38786.63</v>
      </c>
      <c r="J38" s="53">
        <f t="shared" si="1"/>
        <v>110.34838581193054</v>
      </c>
      <c r="K38" s="34"/>
    </row>
    <row r="39" spans="1:11" ht="12.75">
      <c r="A39" s="38"/>
      <c r="B39" s="38"/>
      <c r="C39" s="38"/>
      <c r="D39" s="38">
        <v>3132</v>
      </c>
      <c r="E39" s="40" t="s">
        <v>84</v>
      </c>
      <c r="F39" s="130">
        <v>35149.25</v>
      </c>
      <c r="G39" s="132"/>
      <c r="H39" s="132"/>
      <c r="I39" s="130">
        <v>38786.63</v>
      </c>
      <c r="J39" s="53">
        <f t="shared" si="1"/>
        <v>110.34838581193054</v>
      </c>
      <c r="K39" s="34"/>
    </row>
    <row r="40" spans="1:11" ht="12.75">
      <c r="A40" s="38"/>
      <c r="B40" s="38">
        <v>32</v>
      </c>
      <c r="C40" s="38"/>
      <c r="D40" s="38"/>
      <c r="E40" s="38" t="s">
        <v>85</v>
      </c>
      <c r="F40" s="130">
        <v>117974</v>
      </c>
      <c r="G40" s="131">
        <v>788563</v>
      </c>
      <c r="H40" s="131">
        <v>788563</v>
      </c>
      <c r="I40" s="130">
        <v>46918.51</v>
      </c>
      <c r="J40" s="35">
        <f>SUM(I40/F40)*100</f>
        <v>39.770212080627935</v>
      </c>
      <c r="K40" s="35">
        <f>SUM(I40/H40)*100</f>
        <v>5.94987464539929</v>
      </c>
    </row>
    <row r="41" spans="1:11" ht="12.75">
      <c r="A41" s="38"/>
      <c r="B41" s="38"/>
      <c r="C41" s="38">
        <v>321</v>
      </c>
      <c r="D41" s="38"/>
      <c r="E41" s="38" t="s">
        <v>86</v>
      </c>
      <c r="F41" s="130">
        <v>14870.98</v>
      </c>
      <c r="G41" s="132"/>
      <c r="H41" s="132"/>
      <c r="I41" s="130">
        <v>12407.96</v>
      </c>
      <c r="J41" s="35">
        <f>SUM(I41/F41)*100</f>
        <v>83.43740627719221</v>
      </c>
      <c r="K41" s="34"/>
    </row>
    <row r="42" spans="1:11" ht="12.75">
      <c r="A42" s="38"/>
      <c r="B42" s="42"/>
      <c r="C42" s="38"/>
      <c r="D42" s="38">
        <v>3211</v>
      </c>
      <c r="E42" s="40" t="s">
        <v>87</v>
      </c>
      <c r="F42" s="130">
        <v>9583.18</v>
      </c>
      <c r="G42" s="132"/>
      <c r="H42" s="132"/>
      <c r="I42" s="130">
        <v>5228.87</v>
      </c>
      <c r="J42" s="35">
        <f aca="true" t="shared" si="2" ref="J42:J79">SUM(I42/F42)*100</f>
        <v>54.56299474704639</v>
      </c>
      <c r="K42" s="34"/>
    </row>
    <row r="43" spans="1:11" ht="12.75">
      <c r="A43" s="38"/>
      <c r="B43" s="42"/>
      <c r="C43" s="38"/>
      <c r="D43" s="38">
        <v>3212</v>
      </c>
      <c r="E43" s="40" t="s">
        <v>88</v>
      </c>
      <c r="F43" s="130">
        <v>5287.8</v>
      </c>
      <c r="G43" s="132"/>
      <c r="H43" s="132"/>
      <c r="I43" s="130">
        <v>7179.09</v>
      </c>
      <c r="J43" s="35">
        <f t="shared" si="2"/>
        <v>135.76704867808917</v>
      </c>
      <c r="K43" s="34"/>
    </row>
    <row r="44" spans="1:11" ht="12.75">
      <c r="A44" s="38"/>
      <c r="B44" s="38"/>
      <c r="C44" s="38">
        <v>322</v>
      </c>
      <c r="D44" s="38"/>
      <c r="E44" s="40" t="s">
        <v>89</v>
      </c>
      <c r="F44" s="130">
        <v>1914.31</v>
      </c>
      <c r="G44" s="132"/>
      <c r="H44" s="132"/>
      <c r="I44" s="130">
        <v>637.26</v>
      </c>
      <c r="J44" s="35">
        <f t="shared" si="2"/>
        <v>33.28927916586133</v>
      </c>
      <c r="K44" s="34"/>
    </row>
    <row r="45" spans="1:11" ht="12.75">
      <c r="A45" s="38"/>
      <c r="B45" s="38"/>
      <c r="C45" s="38"/>
      <c r="D45" s="38">
        <v>3221</v>
      </c>
      <c r="E45" s="40" t="s">
        <v>90</v>
      </c>
      <c r="F45" s="130">
        <v>1764.34</v>
      </c>
      <c r="G45" s="132"/>
      <c r="H45" s="132"/>
      <c r="I45" s="130">
        <v>446.46</v>
      </c>
      <c r="J45" s="35">
        <f t="shared" si="2"/>
        <v>25.304646496706983</v>
      </c>
      <c r="K45" s="34"/>
    </row>
    <row r="46" spans="1:11" ht="12.75">
      <c r="A46" s="38"/>
      <c r="B46" s="38"/>
      <c r="C46" s="38"/>
      <c r="D46" s="38">
        <v>3225</v>
      </c>
      <c r="E46" s="40" t="s">
        <v>110</v>
      </c>
      <c r="F46" s="130">
        <v>149.97</v>
      </c>
      <c r="G46" s="132"/>
      <c r="H46" s="132"/>
      <c r="I46" s="130">
        <v>190.8</v>
      </c>
      <c r="J46" s="35">
        <f t="shared" si="2"/>
        <v>127.22544508901781</v>
      </c>
      <c r="K46" s="34"/>
    </row>
    <row r="47" spans="1:11" ht="12.75">
      <c r="A47" s="38"/>
      <c r="B47" s="38"/>
      <c r="C47" s="38">
        <v>323</v>
      </c>
      <c r="D47" s="38"/>
      <c r="E47" s="40" t="s">
        <v>91</v>
      </c>
      <c r="F47" s="130">
        <v>85410.82</v>
      </c>
      <c r="G47" s="132"/>
      <c r="H47" s="132"/>
      <c r="I47" s="130">
        <v>26438.92</v>
      </c>
      <c r="J47" s="35">
        <f t="shared" si="2"/>
        <v>30.955000783273125</v>
      </c>
      <c r="K47" s="34"/>
    </row>
    <row r="48" spans="1:11" ht="12.75">
      <c r="A48" s="38"/>
      <c r="B48" s="38"/>
      <c r="C48" s="38"/>
      <c r="D48" s="38">
        <v>3231</v>
      </c>
      <c r="E48" s="40" t="s">
        <v>92</v>
      </c>
      <c r="F48" s="130">
        <v>1281.38</v>
      </c>
      <c r="G48" s="132"/>
      <c r="H48" s="132"/>
      <c r="I48" s="130">
        <v>905.11</v>
      </c>
      <c r="J48" s="35">
        <f t="shared" si="2"/>
        <v>70.63556478171971</v>
      </c>
      <c r="K48" s="34"/>
    </row>
    <row r="49" spans="1:11" ht="12.75">
      <c r="A49" s="38"/>
      <c r="B49" s="38"/>
      <c r="C49" s="38"/>
      <c r="D49" s="38">
        <v>3232</v>
      </c>
      <c r="E49" s="40" t="s">
        <v>93</v>
      </c>
      <c r="F49" s="132"/>
      <c r="G49" s="132"/>
      <c r="H49" s="132"/>
      <c r="I49" s="130">
        <v>97.43</v>
      </c>
      <c r="J49" s="35"/>
      <c r="K49" s="34"/>
    </row>
    <row r="50" spans="1:11" ht="12.75">
      <c r="A50" s="38"/>
      <c r="B50" s="38"/>
      <c r="C50" s="38"/>
      <c r="D50" s="38">
        <v>3233</v>
      </c>
      <c r="E50" s="40" t="s">
        <v>94</v>
      </c>
      <c r="F50" s="130">
        <v>25120.01</v>
      </c>
      <c r="G50" s="132"/>
      <c r="H50" s="132"/>
      <c r="I50" s="130">
        <v>4223.44</v>
      </c>
      <c r="J50" s="35">
        <f t="shared" si="2"/>
        <v>16.81305063174736</v>
      </c>
      <c r="K50" s="34"/>
    </row>
    <row r="51" spans="1:11" ht="12.75">
      <c r="A51" s="38"/>
      <c r="B51" s="38"/>
      <c r="C51" s="38"/>
      <c r="D51" s="38">
        <v>3235</v>
      </c>
      <c r="E51" s="40" t="s">
        <v>95</v>
      </c>
      <c r="F51" s="130">
        <v>2306.96</v>
      </c>
      <c r="G51" s="132"/>
      <c r="H51" s="132"/>
      <c r="I51" s="130">
        <v>1247.33</v>
      </c>
      <c r="J51" s="35">
        <f t="shared" si="2"/>
        <v>54.068124284773035</v>
      </c>
      <c r="K51" s="34"/>
    </row>
    <row r="52" spans="1:11" ht="12.75">
      <c r="A52" s="38"/>
      <c r="B52" s="38"/>
      <c r="C52" s="38"/>
      <c r="D52" s="38">
        <v>3236</v>
      </c>
      <c r="E52" s="40" t="s">
        <v>96</v>
      </c>
      <c r="F52" s="130">
        <v>296.63</v>
      </c>
      <c r="G52" s="132"/>
      <c r="H52" s="132"/>
      <c r="I52" s="130">
        <v>51</v>
      </c>
      <c r="J52" s="35">
        <f t="shared" si="2"/>
        <v>17.1931362303206</v>
      </c>
      <c r="K52" s="34"/>
    </row>
    <row r="53" spans="1:11" ht="12.75">
      <c r="A53" s="38"/>
      <c r="B53" s="38"/>
      <c r="C53" s="38"/>
      <c r="D53" s="38">
        <v>3237</v>
      </c>
      <c r="E53" s="40" t="s">
        <v>97</v>
      </c>
      <c r="F53" s="130">
        <v>45794.66</v>
      </c>
      <c r="G53" s="132"/>
      <c r="H53" s="132"/>
      <c r="I53" s="130">
        <v>9941.02</v>
      </c>
      <c r="J53" s="35">
        <f t="shared" si="2"/>
        <v>21.70781484129372</v>
      </c>
      <c r="K53" s="34"/>
    </row>
    <row r="54" spans="1:11" ht="12.75">
      <c r="A54" s="38"/>
      <c r="B54" s="38"/>
      <c r="C54" s="38"/>
      <c r="D54" s="38">
        <v>3238</v>
      </c>
      <c r="E54" s="40" t="s">
        <v>98</v>
      </c>
      <c r="F54" s="130">
        <v>8770.92</v>
      </c>
      <c r="G54" s="132"/>
      <c r="H54" s="132"/>
      <c r="I54" s="130">
        <v>1652.41</v>
      </c>
      <c r="J54" s="35">
        <f t="shared" si="2"/>
        <v>18.8396428196814</v>
      </c>
      <c r="K54" s="34"/>
    </row>
    <row r="55" spans="1:11" ht="12.75">
      <c r="A55" s="38"/>
      <c r="B55" s="38"/>
      <c r="C55" s="38"/>
      <c r="D55" s="38">
        <v>3239</v>
      </c>
      <c r="E55" s="40" t="s">
        <v>99</v>
      </c>
      <c r="F55" s="130">
        <v>1840.26</v>
      </c>
      <c r="G55" s="132"/>
      <c r="H55" s="132"/>
      <c r="I55" s="130">
        <v>8321.18</v>
      </c>
      <c r="J55" s="35">
        <f t="shared" si="2"/>
        <v>452.17414930498956</v>
      </c>
      <c r="K55" s="34"/>
    </row>
    <row r="56" spans="1:11" ht="12.75">
      <c r="A56" s="38"/>
      <c r="B56" s="38"/>
      <c r="C56" s="38">
        <v>324</v>
      </c>
      <c r="D56" s="38"/>
      <c r="E56" s="40" t="s">
        <v>111</v>
      </c>
      <c r="F56" s="130">
        <v>1002.84</v>
      </c>
      <c r="G56" s="132"/>
      <c r="H56" s="132"/>
      <c r="I56" s="130">
        <v>808.78</v>
      </c>
      <c r="J56" s="35">
        <f t="shared" si="2"/>
        <v>80.64895696222727</v>
      </c>
      <c r="K56" s="34"/>
    </row>
    <row r="57" spans="1:11" ht="12.75">
      <c r="A57" s="38"/>
      <c r="B57" s="38"/>
      <c r="C57" s="38"/>
      <c r="D57" s="38">
        <v>3241</v>
      </c>
      <c r="E57" s="40" t="s">
        <v>111</v>
      </c>
      <c r="F57" s="130">
        <v>1002.84</v>
      </c>
      <c r="G57" s="132"/>
      <c r="H57" s="132"/>
      <c r="I57" s="130">
        <v>808.78</v>
      </c>
      <c r="J57" s="35">
        <f t="shared" si="2"/>
        <v>80.64895696222727</v>
      </c>
      <c r="K57" s="34"/>
    </row>
    <row r="58" spans="1:11" ht="12.75">
      <c r="A58" s="38"/>
      <c r="B58" s="38"/>
      <c r="C58" s="38">
        <v>329</v>
      </c>
      <c r="D58" s="38"/>
      <c r="E58" s="40" t="s">
        <v>100</v>
      </c>
      <c r="F58" s="130">
        <v>14775.05</v>
      </c>
      <c r="G58" s="132"/>
      <c r="H58" s="132"/>
      <c r="I58" s="130">
        <v>6625.59</v>
      </c>
      <c r="J58" s="35">
        <f t="shared" si="2"/>
        <v>44.84309697767521</v>
      </c>
      <c r="K58" s="34"/>
    </row>
    <row r="59" spans="1:11" ht="12.75">
      <c r="A59" s="38"/>
      <c r="B59" s="38"/>
      <c r="C59" s="38"/>
      <c r="D59" s="38">
        <v>3291</v>
      </c>
      <c r="E59" s="40" t="s">
        <v>112</v>
      </c>
      <c r="F59" s="130">
        <v>1403.53</v>
      </c>
      <c r="G59" s="132"/>
      <c r="H59" s="132"/>
      <c r="I59" s="130">
        <v>643.27</v>
      </c>
      <c r="J59" s="35">
        <f t="shared" si="2"/>
        <v>45.832294286548915</v>
      </c>
      <c r="K59" s="34"/>
    </row>
    <row r="60" spans="1:11" ht="12.75">
      <c r="A60" s="38"/>
      <c r="B60" s="38"/>
      <c r="C60" s="38"/>
      <c r="D60" s="38">
        <v>3293</v>
      </c>
      <c r="E60" s="40" t="s">
        <v>101</v>
      </c>
      <c r="F60" s="130">
        <v>12588.91</v>
      </c>
      <c r="G60" s="132"/>
      <c r="H60" s="132"/>
      <c r="I60" s="130">
        <v>5057.89</v>
      </c>
      <c r="J60" s="35">
        <f t="shared" si="2"/>
        <v>40.177346569321735</v>
      </c>
      <c r="K60" s="34"/>
    </row>
    <row r="61" spans="1:11" ht="12.75">
      <c r="A61" s="38"/>
      <c r="B61" s="38"/>
      <c r="C61" s="38"/>
      <c r="D61" s="38">
        <v>3295</v>
      </c>
      <c r="E61" s="40" t="s">
        <v>113</v>
      </c>
      <c r="F61" s="130">
        <v>734.96</v>
      </c>
      <c r="G61" s="132"/>
      <c r="H61" s="132"/>
      <c r="I61" s="130">
        <v>824.43</v>
      </c>
      <c r="J61" s="35">
        <f t="shared" si="2"/>
        <v>112.17345161641448</v>
      </c>
      <c r="K61" s="34"/>
    </row>
    <row r="62" spans="1:11" ht="12.75">
      <c r="A62" s="38"/>
      <c r="B62" s="38"/>
      <c r="C62" s="38"/>
      <c r="D62" s="38">
        <v>3299</v>
      </c>
      <c r="E62" s="40" t="s">
        <v>100</v>
      </c>
      <c r="F62" s="130">
        <v>47.65</v>
      </c>
      <c r="G62" s="132"/>
      <c r="H62" s="132"/>
      <c r="I62" s="130">
        <v>100</v>
      </c>
      <c r="J62" s="35">
        <f t="shared" si="2"/>
        <v>209.86358866736623</v>
      </c>
      <c r="K62" s="34"/>
    </row>
    <row r="63" spans="1:11" ht="12.75">
      <c r="A63" s="38"/>
      <c r="B63" s="38">
        <v>34</v>
      </c>
      <c r="C63" s="38"/>
      <c r="D63" s="38"/>
      <c r="E63" s="40" t="s">
        <v>102</v>
      </c>
      <c r="F63" s="130">
        <v>0.14</v>
      </c>
      <c r="G63" s="131">
        <v>429</v>
      </c>
      <c r="H63" s="131">
        <v>429</v>
      </c>
      <c r="I63" s="130">
        <v>0.45</v>
      </c>
      <c r="J63" s="35">
        <f t="shared" si="2"/>
        <v>321.4285714285714</v>
      </c>
      <c r="K63" s="35">
        <f>SUM(I63/H63)*100</f>
        <v>0.1048951048951049</v>
      </c>
    </row>
    <row r="64" spans="1:11" ht="12.75">
      <c r="A64" s="38"/>
      <c r="B64" s="38"/>
      <c r="C64" s="38">
        <v>343</v>
      </c>
      <c r="D64" s="38"/>
      <c r="E64" s="40" t="s">
        <v>103</v>
      </c>
      <c r="F64" s="130">
        <v>0.14</v>
      </c>
      <c r="G64" s="132"/>
      <c r="H64" s="132"/>
      <c r="I64" s="130">
        <v>0.45</v>
      </c>
      <c r="J64" s="35">
        <f t="shared" si="2"/>
        <v>321.4285714285714</v>
      </c>
      <c r="K64" s="34"/>
    </row>
    <row r="65" spans="1:11" ht="12.75">
      <c r="A65" s="38"/>
      <c r="B65" s="38"/>
      <c r="C65" s="38"/>
      <c r="D65" s="38">
        <v>3433</v>
      </c>
      <c r="E65" s="40" t="s">
        <v>104</v>
      </c>
      <c r="F65" s="130">
        <v>0.14</v>
      </c>
      <c r="G65" s="132"/>
      <c r="H65" s="132"/>
      <c r="I65" s="130">
        <v>0.45</v>
      </c>
      <c r="J65" s="35">
        <f t="shared" si="2"/>
        <v>321.4285714285714</v>
      </c>
      <c r="K65" s="34"/>
    </row>
    <row r="66" spans="1:11" ht="12.75">
      <c r="A66" s="38"/>
      <c r="B66" s="38">
        <v>36</v>
      </c>
      <c r="C66" s="38"/>
      <c r="D66" s="38"/>
      <c r="E66" s="40" t="s">
        <v>114</v>
      </c>
      <c r="F66" s="130">
        <v>49187.25</v>
      </c>
      <c r="G66" s="131">
        <v>2050571</v>
      </c>
      <c r="H66" s="131">
        <v>2050571</v>
      </c>
      <c r="I66" s="130">
        <v>24837.71</v>
      </c>
      <c r="J66" s="35">
        <f t="shared" si="2"/>
        <v>50.49623632140443</v>
      </c>
      <c r="K66" s="35">
        <f>SUM(I66/H66)*100</f>
        <v>1.2112582300247101</v>
      </c>
    </row>
    <row r="67" spans="1:11" ht="12.75">
      <c r="A67" s="38"/>
      <c r="B67" s="38"/>
      <c r="C67" s="38">
        <v>363</v>
      </c>
      <c r="D67" s="38"/>
      <c r="E67" s="40" t="s">
        <v>115</v>
      </c>
      <c r="F67" s="130">
        <v>13940.74</v>
      </c>
      <c r="G67" s="132"/>
      <c r="H67" s="132"/>
      <c r="I67" s="132"/>
      <c r="J67" s="35"/>
      <c r="K67" s="34"/>
    </row>
    <row r="68" spans="1:11" ht="12.75">
      <c r="A68" s="38"/>
      <c r="B68" s="38"/>
      <c r="C68" s="38"/>
      <c r="D68" s="38">
        <v>3632</v>
      </c>
      <c r="E68" s="40" t="s">
        <v>116</v>
      </c>
      <c r="F68" s="130">
        <v>13940.74</v>
      </c>
      <c r="G68" s="132"/>
      <c r="H68" s="132"/>
      <c r="I68" s="132"/>
      <c r="J68" s="35"/>
      <c r="K68" s="34"/>
    </row>
    <row r="69" spans="1:11" ht="12.75">
      <c r="A69" s="38"/>
      <c r="B69" s="38"/>
      <c r="C69" s="38">
        <v>366</v>
      </c>
      <c r="D69" s="38"/>
      <c r="E69" s="40" t="s">
        <v>117</v>
      </c>
      <c r="F69" s="130">
        <v>35246.51</v>
      </c>
      <c r="G69" s="132"/>
      <c r="H69" s="132"/>
      <c r="I69" s="130">
        <v>24837.71</v>
      </c>
      <c r="J69" s="35">
        <f t="shared" si="2"/>
        <v>70.46856554024781</v>
      </c>
      <c r="K69" s="34"/>
    </row>
    <row r="70" spans="1:11" ht="12.75">
      <c r="A70" s="38"/>
      <c r="B70" s="38"/>
      <c r="C70" s="38"/>
      <c r="D70" s="38">
        <v>3661</v>
      </c>
      <c r="E70" s="40" t="s">
        <v>118</v>
      </c>
      <c r="F70" s="130">
        <v>13191.89</v>
      </c>
      <c r="G70" s="132"/>
      <c r="H70" s="132"/>
      <c r="I70" s="130">
        <v>24837.71</v>
      </c>
      <c r="J70" s="35">
        <f t="shared" si="2"/>
        <v>188.2801478787346</v>
      </c>
      <c r="K70" s="34"/>
    </row>
    <row r="71" spans="1:11" ht="12.75">
      <c r="A71" s="38"/>
      <c r="B71" s="38"/>
      <c r="C71" s="38"/>
      <c r="D71" s="38">
        <v>3662</v>
      </c>
      <c r="E71" s="40" t="s">
        <v>119</v>
      </c>
      <c r="F71" s="130">
        <v>22054.62</v>
      </c>
      <c r="G71" s="132"/>
      <c r="H71" s="132"/>
      <c r="I71" s="132"/>
      <c r="J71" s="35"/>
      <c r="K71" s="34"/>
    </row>
    <row r="72" spans="1:11" ht="25.5">
      <c r="A72" s="38"/>
      <c r="B72" s="38">
        <v>37</v>
      </c>
      <c r="C72" s="38"/>
      <c r="D72" s="38"/>
      <c r="E72" s="40" t="s">
        <v>120</v>
      </c>
      <c r="F72" s="130">
        <v>15207.81</v>
      </c>
      <c r="G72" s="131">
        <v>53090</v>
      </c>
      <c r="H72" s="131">
        <v>53090</v>
      </c>
      <c r="I72" s="130">
        <v>3979.73</v>
      </c>
      <c r="J72" s="35">
        <f t="shared" si="2"/>
        <v>26.1689881712094</v>
      </c>
      <c r="K72" s="35">
        <f>SUM(I72/H72)*100</f>
        <v>7.496195140327745</v>
      </c>
    </row>
    <row r="73" spans="1:11" ht="12.75">
      <c r="A73" s="38"/>
      <c r="B73" s="38"/>
      <c r="C73" s="38">
        <v>372</v>
      </c>
      <c r="D73" s="38"/>
      <c r="E73" s="40" t="s">
        <v>121</v>
      </c>
      <c r="F73" s="130">
        <v>15207.81</v>
      </c>
      <c r="G73" s="132"/>
      <c r="H73" s="132"/>
      <c r="I73" s="130">
        <v>3979.73</v>
      </c>
      <c r="J73" s="35">
        <f t="shared" si="2"/>
        <v>26.1689881712094</v>
      </c>
      <c r="K73" s="34"/>
    </row>
    <row r="74" spans="1:11" ht="12.75">
      <c r="A74" s="38"/>
      <c r="B74" s="38"/>
      <c r="C74" s="38"/>
      <c r="D74" s="38">
        <v>3722</v>
      </c>
      <c r="E74" s="40" t="s">
        <v>122</v>
      </c>
      <c r="F74" s="130">
        <v>15207.81</v>
      </c>
      <c r="G74" s="132"/>
      <c r="H74" s="132"/>
      <c r="I74" s="130">
        <v>3979.73</v>
      </c>
      <c r="J74" s="35">
        <f t="shared" si="2"/>
        <v>26.1689881712094</v>
      </c>
      <c r="K74" s="34"/>
    </row>
    <row r="75" spans="1:11" ht="12.75">
      <c r="A75" s="38"/>
      <c r="B75" s="38">
        <v>38</v>
      </c>
      <c r="C75" s="38"/>
      <c r="D75" s="38"/>
      <c r="E75" s="40" t="s">
        <v>105</v>
      </c>
      <c r="F75" s="130">
        <v>21332468.29</v>
      </c>
      <c r="G75" s="131">
        <v>40089683</v>
      </c>
      <c r="H75" s="131">
        <v>40089683</v>
      </c>
      <c r="I75" s="130">
        <v>18549830.52</v>
      </c>
      <c r="J75" s="35">
        <f t="shared" si="2"/>
        <v>86.95585652737422</v>
      </c>
      <c r="K75" s="35">
        <f>SUM(I75/H75)*100</f>
        <v>46.270833620709844</v>
      </c>
    </row>
    <row r="76" spans="1:11" ht="12.75">
      <c r="A76" s="38"/>
      <c r="B76" s="38"/>
      <c r="C76" s="38">
        <v>381</v>
      </c>
      <c r="D76" s="38"/>
      <c r="E76" s="40" t="s">
        <v>123</v>
      </c>
      <c r="F76" s="130">
        <v>3604682.78</v>
      </c>
      <c r="G76" s="132"/>
      <c r="H76" s="132"/>
      <c r="I76" s="130">
        <v>2766750.76</v>
      </c>
      <c r="J76" s="35">
        <f t="shared" si="2"/>
        <v>76.75434785415432</v>
      </c>
      <c r="K76" s="34"/>
    </row>
    <row r="77" spans="1:11" ht="12.75">
      <c r="A77" s="38"/>
      <c r="B77" s="38"/>
      <c r="C77" s="38"/>
      <c r="D77" s="38">
        <v>3811</v>
      </c>
      <c r="E77" s="40" t="s">
        <v>124</v>
      </c>
      <c r="F77" s="130">
        <v>3604682.78</v>
      </c>
      <c r="G77" s="132"/>
      <c r="H77" s="132"/>
      <c r="I77" s="130">
        <v>2766750.76</v>
      </c>
      <c r="J77" s="35">
        <f t="shared" si="2"/>
        <v>76.75434785415432</v>
      </c>
      <c r="K77" s="34"/>
    </row>
    <row r="78" spans="1:11" ht="12.75">
      <c r="A78" s="38"/>
      <c r="B78" s="38"/>
      <c r="C78" s="38">
        <v>382</v>
      </c>
      <c r="D78" s="38"/>
      <c r="E78" s="40" t="s">
        <v>125</v>
      </c>
      <c r="F78" s="130">
        <v>17727785.51</v>
      </c>
      <c r="G78" s="132"/>
      <c r="H78" s="132"/>
      <c r="I78" s="130">
        <v>15783079.76</v>
      </c>
      <c r="J78" s="35">
        <f t="shared" si="2"/>
        <v>89.03018231519656</v>
      </c>
      <c r="K78" s="34"/>
    </row>
    <row r="79" spans="1:11" ht="12.75">
      <c r="A79" s="38"/>
      <c r="B79" s="38"/>
      <c r="C79" s="38"/>
      <c r="D79" s="38">
        <v>3821</v>
      </c>
      <c r="E79" s="40" t="s">
        <v>126</v>
      </c>
      <c r="F79" s="130">
        <v>17727785.51</v>
      </c>
      <c r="G79" s="132"/>
      <c r="H79" s="132"/>
      <c r="I79" s="130">
        <v>15783079.76</v>
      </c>
      <c r="J79" s="35">
        <f t="shared" si="2"/>
        <v>89.03018231519656</v>
      </c>
      <c r="K79" s="34"/>
    </row>
    <row r="80" spans="1:11" ht="12.75">
      <c r="A80" s="55">
        <v>4</v>
      </c>
      <c r="B80" s="56"/>
      <c r="C80" s="56"/>
      <c r="D80" s="56"/>
      <c r="E80" s="44" t="s">
        <v>52</v>
      </c>
      <c r="F80" s="128">
        <v>402.48</v>
      </c>
      <c r="G80" s="129">
        <v>28543</v>
      </c>
      <c r="H80" s="129">
        <v>28543</v>
      </c>
      <c r="I80" s="133"/>
      <c r="J80" s="35"/>
      <c r="K80" s="34"/>
    </row>
    <row r="81" spans="1:11" ht="12.75">
      <c r="A81" s="55"/>
      <c r="B81" s="56">
        <v>41</v>
      </c>
      <c r="C81" s="56"/>
      <c r="D81" s="56"/>
      <c r="E81" s="40" t="s">
        <v>127</v>
      </c>
      <c r="F81" s="130">
        <v>320.53</v>
      </c>
      <c r="G81" s="132"/>
      <c r="H81" s="132"/>
      <c r="I81" s="132"/>
      <c r="J81" s="35"/>
      <c r="K81" s="34"/>
    </row>
    <row r="82" spans="1:11" ht="12.75">
      <c r="A82" s="55"/>
      <c r="B82" s="56"/>
      <c r="C82" s="56">
        <v>412</v>
      </c>
      <c r="D82" s="56"/>
      <c r="E82" s="40" t="s">
        <v>128</v>
      </c>
      <c r="F82" s="130">
        <v>320.53</v>
      </c>
      <c r="G82" s="132"/>
      <c r="H82" s="132"/>
      <c r="I82" s="132"/>
      <c r="J82" s="35"/>
      <c r="K82" s="34"/>
    </row>
    <row r="83" spans="1:11" ht="12.75">
      <c r="A83" s="55"/>
      <c r="B83" s="56"/>
      <c r="C83" s="56"/>
      <c r="D83" s="56">
        <v>4123</v>
      </c>
      <c r="E83" s="40" t="s">
        <v>129</v>
      </c>
      <c r="F83" s="130">
        <v>320.53</v>
      </c>
      <c r="G83" s="132"/>
      <c r="H83" s="132"/>
      <c r="I83" s="132"/>
      <c r="J83" s="35"/>
      <c r="K83" s="34"/>
    </row>
    <row r="84" spans="1:11" ht="12.75">
      <c r="A84" s="37"/>
      <c r="B84" s="46">
        <v>42</v>
      </c>
      <c r="C84" s="37"/>
      <c r="D84" s="37"/>
      <c r="E84" s="40" t="s">
        <v>106</v>
      </c>
      <c r="F84" s="130">
        <v>81.95</v>
      </c>
      <c r="G84" s="131">
        <v>28543</v>
      </c>
      <c r="H84" s="131">
        <v>28543</v>
      </c>
      <c r="I84" s="132"/>
      <c r="J84" s="35"/>
      <c r="K84" s="34"/>
    </row>
    <row r="85" spans="1:11" ht="12.75">
      <c r="A85" s="37"/>
      <c r="B85" s="37"/>
      <c r="C85" s="37">
        <v>422</v>
      </c>
      <c r="D85" s="37"/>
      <c r="E85" s="40" t="s">
        <v>107</v>
      </c>
      <c r="F85" s="130">
        <v>81.95</v>
      </c>
      <c r="G85" s="132"/>
      <c r="H85" s="132"/>
      <c r="I85" s="132"/>
      <c r="J85" s="35"/>
      <c r="K85" s="34"/>
    </row>
    <row r="86" spans="1:11" ht="12.75">
      <c r="A86" s="37"/>
      <c r="B86" s="37"/>
      <c r="C86" s="37"/>
      <c r="D86" s="37">
        <v>4222</v>
      </c>
      <c r="E86" s="40" t="s">
        <v>130</v>
      </c>
      <c r="F86" s="130">
        <v>81.95</v>
      </c>
      <c r="G86" s="132"/>
      <c r="H86" s="132"/>
      <c r="I86" s="132"/>
      <c r="J86" s="35"/>
      <c r="K86" s="34"/>
    </row>
    <row r="87" spans="1:11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21" customFormat="1" ht="11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s="21" customFormat="1" ht="11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s="21" customFormat="1" ht="11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s="21" customFormat="1" ht="11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s="21" customFormat="1" ht="11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s="21" customFormat="1" ht="11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s="21" customFormat="1" ht="11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s="21" customFormat="1" ht="11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spans="1:11" s="21" customFormat="1" ht="11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1:11" s="21" customFormat="1" ht="11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1:11" s="21" customFormat="1" ht="11.2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1:11" s="21" customFormat="1" ht="11.2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1:11" s="21" customFormat="1" ht="11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s="21" customFormat="1" ht="11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  <row r="102" spans="1:11" s="21" customFormat="1" ht="11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</row>
    <row r="103" spans="1:11" s="21" customFormat="1" ht="11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</row>
    <row r="104" spans="1:11" s="21" customFormat="1" ht="11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</row>
    <row r="105" spans="1:11" s="21" customFormat="1" ht="11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</row>
    <row r="106" spans="1:11" s="21" customFormat="1" ht="11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</row>
    <row r="107" spans="1:11" s="21" customFormat="1" ht="11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</row>
    <row r="108" spans="1:11" s="21" customFormat="1" ht="11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</row>
    <row r="109" spans="1:11" s="21" customFormat="1" ht="11.2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</row>
    <row r="110" spans="1:11" s="21" customFormat="1" ht="11.2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</row>
    <row r="111" spans="1:11" s="21" customFormat="1" ht="11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</row>
    <row r="112" spans="1:11" s="21" customFormat="1" ht="11.2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</row>
    <row r="113" spans="1:11" s="21" customFormat="1" ht="11.2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</row>
    <row r="114" spans="1:11" s="21" customFormat="1" ht="11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spans="1:11" s="21" customFormat="1" ht="11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s="21" customFormat="1" ht="11.2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</row>
    <row r="117" spans="1:11" s="21" customFormat="1" ht="11.2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</row>
    <row r="118" spans="1:11" s="21" customFormat="1" ht="11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</row>
    <row r="119" spans="1:11" s="21" customFormat="1" ht="11.2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</row>
    <row r="120" spans="1:11" s="21" customFormat="1" ht="11.2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</row>
    <row r="121" spans="1:11" s="21" customFormat="1" ht="11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</row>
    <row r="122" spans="1:11" s="21" customFormat="1" ht="11.2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</row>
    <row r="123" spans="1:11" s="21" customFormat="1" ht="11.2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</row>
    <row r="124" spans="1:11" s="21" customFormat="1" ht="11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</row>
    <row r="125" spans="1:11" s="21" customFormat="1" ht="11.2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1:11" s="21" customFormat="1" ht="11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27" spans="1:11" s="21" customFormat="1" ht="11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</row>
    <row r="128" spans="1:11" s="21" customFormat="1" ht="11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</row>
    <row r="129" spans="1:11" s="21" customFormat="1" ht="11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</row>
    <row r="130" spans="1:11" s="21" customFormat="1" ht="11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</row>
    <row r="131" spans="1:11" s="21" customFormat="1" ht="11.2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</row>
    <row r="132" spans="1:11" s="21" customFormat="1" ht="11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</row>
    <row r="133" spans="1:11" s="21" customFormat="1" ht="11.2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</row>
    <row r="134" spans="1:11" s="21" customFormat="1" ht="11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</row>
    <row r="135" spans="1:11" s="21" customFormat="1" ht="11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</row>
    <row r="136" spans="1:11" s="21" customFormat="1" ht="11.2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</row>
    <row r="137" spans="1:11" s="21" customFormat="1" ht="11.2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</row>
    <row r="138" spans="1:11" s="21" customFormat="1" ht="11.25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</row>
    <row r="139" spans="1:11" s="21" customFormat="1" ht="11.25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</row>
    <row r="140" spans="1:11" s="21" customFormat="1" ht="11.25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</row>
    <row r="141" spans="1:11" s="21" customFormat="1" ht="11.25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</row>
    <row r="142" spans="1:11" s="21" customFormat="1" ht="11.25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</row>
    <row r="143" spans="1:11" s="21" customFormat="1" ht="11.25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</row>
    <row r="144" spans="1:11" s="21" customFormat="1" ht="11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</row>
    <row r="145" spans="1:11" s="21" customFormat="1" ht="11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</row>
    <row r="146" spans="1:11" s="21" customFormat="1" ht="11.25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spans="1:11" s="21" customFormat="1" ht="11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</row>
    <row r="148" spans="1:11" s="21" customFormat="1" ht="11.25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</row>
    <row r="149" spans="1:11" s="21" customFormat="1" ht="11.25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</row>
    <row r="150" spans="1:11" s="21" customFormat="1" ht="11.25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</row>
    <row r="151" spans="1:11" s="21" customFormat="1" ht="11.25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</row>
    <row r="152" spans="1:11" s="21" customFormat="1" ht="11.25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1:11" s="21" customFormat="1" ht="11.25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</row>
    <row r="154" spans="1:11" s="21" customFormat="1" ht="11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</row>
    <row r="155" spans="1:11" s="21" customFormat="1" ht="11.25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</row>
    <row r="156" spans="1:11" s="21" customFormat="1" ht="11.25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</row>
    <row r="157" spans="1:11" s="21" customFormat="1" ht="11.25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</row>
    <row r="158" spans="1:11" s="21" customFormat="1" ht="11.25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</row>
    <row r="159" spans="1:11" s="21" customFormat="1" ht="11.25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</row>
    <row r="160" spans="1:11" s="21" customFormat="1" ht="11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</row>
    <row r="161" spans="1:11" s="21" customFormat="1" ht="11.25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</row>
    <row r="162" spans="1:11" s="21" customFormat="1" ht="11.25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</row>
    <row r="163" spans="1:11" s="21" customFormat="1" ht="11.25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</row>
    <row r="164" spans="1:11" s="21" customFormat="1" ht="11.25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</row>
    <row r="165" spans="1:11" s="21" customFormat="1" ht="11.25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</row>
    <row r="166" spans="1:11" s="21" customFormat="1" ht="11.2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</row>
    <row r="167" spans="1:11" s="21" customFormat="1" ht="11.25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</row>
    <row r="168" spans="1:11" s="21" customFormat="1" ht="11.25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</row>
    <row r="169" spans="1:11" s="21" customFormat="1" ht="11.2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</row>
    <row r="170" spans="1:11" s="21" customFormat="1" ht="11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</row>
    <row r="171" spans="1:11" s="21" customFormat="1" ht="11.2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</row>
    <row r="172" spans="1:11" s="21" customFormat="1" ht="11.2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</row>
    <row r="173" spans="1:11" s="21" customFormat="1" ht="11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</row>
    <row r="174" spans="1:11" s="21" customFormat="1" ht="11.2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</row>
    <row r="175" spans="1:11" s="21" customFormat="1" ht="11.2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1" s="21" customFormat="1" ht="11.2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</row>
    <row r="177" spans="1:11" s="21" customFormat="1" ht="11.2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</row>
    <row r="178" spans="1:11" s="21" customFormat="1" ht="11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spans="1:11" s="21" customFormat="1" ht="11.2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</row>
    <row r="180" spans="1:11" s="21" customFormat="1" ht="11.2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</row>
    <row r="181" spans="1:11" s="21" customFormat="1" ht="11.2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</row>
    <row r="182" spans="1:11" s="21" customFormat="1" ht="11.2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</row>
    <row r="183" spans="1:11" s="21" customFormat="1" ht="11.2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</row>
    <row r="184" spans="1:11" s="21" customFormat="1" ht="11.2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</row>
    <row r="185" spans="1:11" s="21" customFormat="1" ht="11.2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</row>
    <row r="186" spans="1:11" s="21" customFormat="1" ht="11.2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</row>
    <row r="187" spans="1:11" s="21" customFormat="1" ht="11.2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</row>
    <row r="188" spans="1:11" s="21" customFormat="1" ht="11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</row>
    <row r="189" spans="1:11" s="21" customFormat="1" ht="11.2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</row>
    <row r="190" spans="1:11" s="21" customFormat="1" ht="11.2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</row>
    <row r="191" spans="1:11" s="21" customFormat="1" ht="11.2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</row>
    <row r="192" spans="1:11" s="21" customFormat="1" ht="11.25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</row>
    <row r="193" spans="1:11" s="21" customFormat="1" ht="11.25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</row>
    <row r="194" spans="1:11" s="21" customFormat="1" ht="11.2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</row>
    <row r="195" spans="1:11" s="21" customFormat="1" ht="11.25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</row>
    <row r="196" spans="1:11" s="21" customFormat="1" ht="11.2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</row>
    <row r="197" spans="1:11" s="21" customFormat="1" ht="11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</row>
    <row r="198" spans="1:11" s="21" customFormat="1" ht="11.25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</row>
    <row r="199" spans="1:11" s="21" customFormat="1" ht="11.25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</row>
    <row r="200" spans="1:11" s="21" customFormat="1" ht="11.25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</row>
    <row r="201" spans="1:11" s="21" customFormat="1" ht="11.25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</row>
    <row r="202" spans="1:11" s="21" customFormat="1" ht="11.25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</row>
    <row r="203" spans="1:11" s="21" customFormat="1" ht="11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</row>
    <row r="204" spans="1:11" s="21" customFormat="1" ht="11.25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</row>
    <row r="205" spans="1:11" s="21" customFormat="1" ht="11.25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</row>
    <row r="206" spans="1:11" s="21" customFormat="1" ht="11.25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</row>
    <row r="207" spans="1:11" s="21" customFormat="1" ht="11.25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</row>
    <row r="208" spans="1:11" s="21" customFormat="1" ht="11.2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</row>
    <row r="209" spans="1:11" s="21" customFormat="1" ht="11.25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</row>
    <row r="210" spans="1:11" s="21" customFormat="1" ht="11.25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</row>
    <row r="211" spans="1:11" s="21" customFormat="1" ht="11.25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</row>
    <row r="212" spans="1:11" s="21" customFormat="1" ht="11.25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</row>
    <row r="213" spans="1:11" s="21" customFormat="1" ht="11.25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</row>
    <row r="214" spans="1:11" s="21" customFormat="1" ht="11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</row>
    <row r="215" spans="1:11" s="21" customFormat="1" ht="11.2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</row>
    <row r="216" spans="1:11" s="21" customFormat="1" ht="11.25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</row>
    <row r="217" spans="1:11" s="21" customFormat="1" ht="11.25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</row>
    <row r="218" spans="1:11" s="21" customFormat="1" ht="11.25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</row>
    <row r="219" spans="1:11" s="21" customFormat="1" ht="11.2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</row>
    <row r="220" spans="1:11" s="21" customFormat="1" ht="11.25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</row>
    <row r="221" spans="1:11" s="21" customFormat="1" ht="11.25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</row>
    <row r="222" spans="1:11" s="21" customFormat="1" ht="11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</row>
    <row r="223" spans="1:11" s="21" customFormat="1" ht="11.25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</row>
    <row r="224" spans="1:11" s="21" customFormat="1" ht="11.25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</row>
    <row r="225" spans="1:11" s="21" customFormat="1" ht="11.25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</row>
    <row r="226" spans="1:11" s="21" customFormat="1" ht="11.25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</row>
    <row r="227" spans="1:11" s="21" customFormat="1" ht="11.2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</row>
    <row r="228" spans="1:11" s="21" customFormat="1" ht="11.2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</row>
    <row r="229" spans="1:11" s="21" customFormat="1" ht="11.2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</row>
    <row r="230" spans="1:11" s="21" customFormat="1" ht="11.2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</row>
    <row r="231" spans="1:11" s="21" customFormat="1" ht="11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</row>
    <row r="232" spans="1:11" s="21" customFormat="1" ht="11.2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</row>
    <row r="233" spans="1:11" s="21" customFormat="1" ht="11.2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</row>
    <row r="234" spans="1:11" s="21" customFormat="1" ht="11.2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</row>
    <row r="235" spans="1:11" s="21" customFormat="1" ht="11.2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</row>
    <row r="236" spans="1:11" s="21" customFormat="1" ht="11.2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</row>
    <row r="237" spans="1:11" s="21" customFormat="1" ht="11.25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</row>
    <row r="238" spans="1:11" s="21" customFormat="1" ht="11.25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</row>
    <row r="239" spans="1:11" s="21" customFormat="1" ht="11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</row>
    <row r="240" spans="1:11" s="21" customFormat="1" ht="11.25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</row>
    <row r="241" spans="1:11" s="21" customFormat="1" ht="11.25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</row>
    <row r="242" spans="1:11" s="21" customFormat="1" ht="11.25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</row>
    <row r="243" spans="1:11" s="21" customFormat="1" ht="11.25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</row>
    <row r="244" spans="1:11" s="21" customFormat="1" ht="11.25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</row>
    <row r="245" spans="1:11" s="21" customFormat="1" ht="11.25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</row>
    <row r="246" spans="1:11" s="21" customFormat="1" ht="11.25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</row>
    <row r="247" spans="1:11" s="21" customFormat="1" ht="11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</row>
    <row r="248" spans="1:11" s="21" customFormat="1" ht="11.25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</row>
    <row r="249" spans="1:11" s="21" customFormat="1" ht="11.25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</row>
    <row r="250" spans="1:11" s="21" customFormat="1" ht="11.25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</row>
    <row r="251" spans="1:11" s="21" customFormat="1" ht="11.25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</row>
    <row r="252" spans="1:11" s="21" customFormat="1" ht="11.25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</row>
    <row r="253" spans="1:11" s="21" customFormat="1" ht="11.25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</row>
    <row r="254" spans="1:11" s="21" customFormat="1" ht="11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</row>
    <row r="255" spans="1:11" s="21" customFormat="1" ht="11.25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</row>
    <row r="256" spans="1:11" s="21" customFormat="1" ht="11.25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</row>
    <row r="257" spans="1:11" s="21" customFormat="1" ht="11.25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</row>
    <row r="258" spans="1:11" s="21" customFormat="1" ht="11.25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</row>
    <row r="259" spans="1:11" s="21" customFormat="1" ht="11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</row>
    <row r="260" spans="1:11" s="21" customFormat="1" ht="11.25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</row>
    <row r="261" spans="1:11" s="21" customFormat="1" ht="11.25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</row>
    <row r="262" spans="1:11" s="21" customFormat="1" ht="11.25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</row>
    <row r="263" spans="1:11" s="21" customFormat="1" ht="11.25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s="21" customFormat="1" ht="11.25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</row>
    <row r="265" spans="1:11" s="21" customFormat="1" ht="11.25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</row>
    <row r="266" spans="1:11" s="21" customFormat="1" ht="11.25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</row>
    <row r="267" spans="1:11" s="21" customFormat="1" ht="11.25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</row>
    <row r="268" spans="1:11" s="21" customFormat="1" ht="11.25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</row>
    <row r="269" spans="1:11" s="21" customFormat="1" ht="11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</row>
    <row r="270" spans="1:11" s="21" customFormat="1" ht="11.25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</row>
    <row r="271" spans="1:11" s="21" customFormat="1" ht="11.25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</row>
    <row r="272" spans="1:11" s="21" customFormat="1" ht="11.25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</row>
    <row r="273" spans="1:11" s="21" customFormat="1" ht="11.25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</row>
    <row r="274" spans="1:11" s="21" customFormat="1" ht="11.25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</row>
    <row r="275" spans="1:11" s="21" customFormat="1" ht="11.25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</row>
    <row r="276" spans="1:11" s="21" customFormat="1" ht="11.25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</row>
    <row r="277" spans="1:11" s="21" customFormat="1" ht="11.25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</row>
    <row r="278" spans="1:11" s="21" customFormat="1" ht="11.25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</row>
    <row r="279" spans="1:11" s="21" customFormat="1" ht="11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</row>
    <row r="280" spans="1:11" s="21" customFormat="1" ht="11.25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</row>
    <row r="281" spans="1:11" s="21" customFormat="1" ht="11.25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</row>
    <row r="282" spans="1:11" s="21" customFormat="1" ht="11.25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</row>
    <row r="283" spans="1:11" s="21" customFormat="1" ht="11.25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</row>
    <row r="284" spans="1:11" s="21" customFormat="1" ht="11.25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</row>
    <row r="285" spans="1:11" s="21" customFormat="1" ht="11.25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</row>
    <row r="286" spans="1:11" s="21" customFormat="1" ht="11.25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</row>
    <row r="287" spans="1:11" s="21" customFormat="1" ht="11.25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</row>
    <row r="288" spans="1:11" s="21" customFormat="1" ht="11.25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</row>
    <row r="289" spans="1:11" s="21" customFormat="1" ht="11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</row>
    <row r="290" spans="1:11" s="21" customFormat="1" ht="11.25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</row>
    <row r="291" spans="1:11" s="21" customFormat="1" ht="11.25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</row>
    <row r="292" spans="1:11" s="21" customFormat="1" ht="11.25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</row>
    <row r="293" spans="1:11" s="21" customFormat="1" ht="11.2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</row>
    <row r="294" spans="1:11" s="21" customFormat="1" ht="11.2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</row>
    <row r="295" spans="1:11" s="21" customFormat="1" ht="11.2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</row>
    <row r="296" spans="1:11" s="21" customFormat="1" ht="11.2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</row>
    <row r="297" spans="1:11" s="21" customFormat="1" ht="11.2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</row>
    <row r="298" spans="1:11" s="21" customFormat="1" ht="11.2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</row>
    <row r="299" spans="1:11" s="21" customFormat="1" ht="11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</row>
    <row r="300" spans="1:11" s="21" customFormat="1" ht="11.2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</row>
    <row r="301" spans="1:11" s="21" customFormat="1" ht="11.25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</row>
    <row r="302" spans="1:11" s="21" customFormat="1" ht="11.25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</row>
    <row r="303" spans="1:11" s="21" customFormat="1" ht="11.25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</row>
    <row r="304" spans="1:11" s="21" customFormat="1" ht="11.25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</row>
    <row r="305" spans="1:11" s="21" customFormat="1" ht="11.25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</row>
    <row r="306" spans="1:11" s="21" customFormat="1" ht="11.25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</row>
    <row r="307" spans="1:11" s="21" customFormat="1" ht="11.25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</row>
    <row r="308" spans="1:11" s="21" customFormat="1" ht="11.25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</row>
    <row r="309" spans="1:11" s="21" customFormat="1" ht="11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</row>
    <row r="310" spans="1:11" s="21" customFormat="1" ht="11.25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</row>
    <row r="311" spans="1:11" s="21" customFormat="1" ht="11.25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</row>
    <row r="312" spans="1:11" s="21" customFormat="1" ht="11.25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</row>
    <row r="313" spans="1:11" s="21" customFormat="1" ht="11.25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</row>
    <row r="314" spans="1:11" s="21" customFormat="1" ht="11.25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</row>
    <row r="315" spans="1:11" s="21" customFormat="1" ht="11.25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</row>
    <row r="316" spans="1:11" s="21" customFormat="1" ht="11.2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</row>
    <row r="317" spans="1:11" s="21" customFormat="1" ht="11.2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</row>
    <row r="318" spans="1:11" s="21" customFormat="1" ht="11.2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</row>
    <row r="319" spans="1:11" s="21" customFormat="1" ht="11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</row>
    <row r="320" spans="1:11" s="21" customFormat="1" ht="11.2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</row>
    <row r="321" spans="1:11" s="21" customFormat="1" ht="11.2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</row>
    <row r="322" spans="1:11" s="21" customFormat="1" ht="11.2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</row>
    <row r="323" spans="1:11" s="21" customFormat="1" ht="11.2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</row>
    <row r="324" spans="1:11" s="21" customFormat="1" ht="11.2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</row>
    <row r="325" spans="1:11" s="21" customFormat="1" ht="11.2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</row>
    <row r="326" spans="1:11" s="21" customFormat="1" ht="11.2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</row>
    <row r="327" spans="1:11" s="21" customFormat="1" ht="11.2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</row>
    <row r="328" spans="1:11" s="21" customFormat="1" ht="11.2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</row>
    <row r="329" spans="1:11" s="21" customFormat="1" ht="11.2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</row>
    <row r="330" spans="1:11" s="21" customFormat="1" ht="11.2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</row>
    <row r="331" spans="1:11" s="21" customFormat="1" ht="11.2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</row>
    <row r="332" spans="1:11" s="21" customFormat="1" ht="11.2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</row>
    <row r="333" spans="1:11" s="21" customFormat="1" ht="11.2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</row>
    <row r="334" spans="1:11" s="21" customFormat="1" ht="11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</row>
    <row r="335" spans="1:11" s="21" customFormat="1" ht="11.2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</row>
    <row r="336" spans="1:11" s="21" customFormat="1" ht="11.2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</row>
    <row r="337" spans="1:11" s="21" customFormat="1" ht="11.2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</row>
    <row r="338" spans="1:11" s="21" customFormat="1" ht="11.2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</row>
    <row r="339" spans="1:11" s="21" customFormat="1" ht="11.2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</row>
    <row r="340" spans="1:11" s="21" customFormat="1" ht="11.2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</row>
    <row r="341" spans="1:11" s="21" customFormat="1" ht="11.2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</row>
    <row r="342" spans="1:11" s="21" customFormat="1" ht="11.2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</row>
    <row r="343" spans="1:11" s="21" customFormat="1" ht="11.2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</row>
    <row r="344" spans="1:11" s="21" customFormat="1" ht="11.2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</row>
    <row r="345" spans="1:11" s="21" customFormat="1" ht="11.2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</row>
    <row r="346" spans="1:11" s="21" customFormat="1" ht="11.2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</row>
    <row r="347" spans="1:11" s="21" customFormat="1" ht="11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</row>
    <row r="348" spans="1:11" s="21" customFormat="1" ht="11.2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</row>
    <row r="349" spans="1:11" s="21" customFormat="1" ht="11.2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</row>
    <row r="350" spans="1:11" s="21" customFormat="1" ht="11.2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</row>
    <row r="351" spans="1:11" s="21" customFormat="1" ht="11.2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</row>
    <row r="352" spans="1:11" s="21" customFormat="1" ht="11.2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</row>
    <row r="353" spans="1:11" s="21" customFormat="1" ht="11.2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</row>
    <row r="354" spans="1:11" s="21" customFormat="1" ht="11.2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</row>
    <row r="355" spans="1:11" s="21" customFormat="1" ht="11.25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</row>
    <row r="356" spans="1:11" s="21" customFormat="1" ht="11.25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</row>
    <row r="357" spans="1:11" s="21" customFormat="1" ht="11.25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</row>
    <row r="358" spans="1:11" s="21" customFormat="1" ht="11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</row>
    <row r="359" spans="1:11" s="21" customFormat="1" ht="11.25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</row>
    <row r="360" spans="1:11" s="21" customFormat="1" ht="11.25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</row>
    <row r="361" spans="1:11" s="21" customFormat="1" ht="11.25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</row>
    <row r="362" spans="1:11" s="21" customFormat="1" ht="11.25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</row>
    <row r="363" spans="1:11" s="21" customFormat="1" ht="11.25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</row>
    <row r="364" spans="1:11" s="21" customFormat="1" ht="11.25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</row>
    <row r="365" spans="1:11" s="21" customFormat="1" ht="11.25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</row>
    <row r="366" spans="1:11" s="21" customFormat="1" ht="11.25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</row>
    <row r="367" spans="1:11" s="21" customFormat="1" ht="11.25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</row>
    <row r="368" spans="1:11" s="21" customFormat="1" ht="11.25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</row>
    <row r="369" spans="1:11" s="21" customFormat="1" ht="11.25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</row>
    <row r="370" spans="1:11" s="21" customFormat="1" ht="11.25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</row>
    <row r="371" spans="1:11" s="21" customFormat="1" ht="11.25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</row>
    <row r="372" spans="1:11" s="21" customFormat="1" ht="11.25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</row>
    <row r="373" spans="1:11" s="21" customFormat="1" ht="11.25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</row>
    <row r="374" spans="1:11" s="21" customFormat="1" ht="11.25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</row>
    <row r="375" spans="1:11" s="21" customFormat="1" ht="11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</row>
    <row r="376" spans="1:11" s="21" customFormat="1" ht="11.25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</row>
    <row r="377" spans="1:11" s="21" customFormat="1" ht="11.25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</row>
    <row r="378" spans="1:11" s="21" customFormat="1" ht="11.25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</row>
    <row r="379" spans="1:11" s="21" customFormat="1" ht="11.25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</row>
    <row r="380" spans="1:11" s="21" customFormat="1" ht="11.25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</row>
    <row r="381" spans="1:11" s="21" customFormat="1" ht="11.25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</row>
    <row r="382" spans="1:11" s="21" customFormat="1" ht="11.25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</row>
    <row r="383" spans="1:11" s="21" customFormat="1" ht="11.25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</row>
    <row r="384" spans="1:11" s="21" customFormat="1" ht="11.25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</row>
    <row r="385" spans="1:11" s="21" customFormat="1" ht="11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</row>
    <row r="386" spans="1:11" s="21" customFormat="1" ht="11.25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</row>
    <row r="387" spans="1:11" s="21" customFormat="1" ht="11.25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</row>
    <row r="388" spans="1:11" s="21" customFormat="1" ht="11.25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</row>
    <row r="389" spans="1:11" s="21" customFormat="1" ht="11.25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 s="21" customFormat="1" ht="11.25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</row>
    <row r="391" spans="1:11" s="21" customFormat="1" ht="11.25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</row>
    <row r="392" spans="1:11" s="21" customFormat="1" ht="11.25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</row>
    <row r="393" spans="1:11" s="21" customFormat="1" ht="11.25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</row>
    <row r="394" spans="1:11" s="21" customFormat="1" ht="11.25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</row>
    <row r="395" spans="1:11" s="21" customFormat="1" ht="11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</row>
    <row r="396" spans="1:11" s="21" customFormat="1" ht="11.25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</row>
    <row r="397" spans="1:11" s="21" customFormat="1" ht="11.25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</row>
    <row r="398" spans="1:11" s="21" customFormat="1" ht="11.25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</row>
    <row r="399" spans="1:11" s="21" customFormat="1" ht="11.25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</row>
    <row r="400" spans="1:11" s="21" customFormat="1" ht="11.25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</row>
    <row r="401" spans="1:11" s="21" customFormat="1" ht="11.25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</row>
    <row r="402" spans="1:11" s="21" customFormat="1" ht="11.25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</row>
    <row r="403" spans="1:11" s="21" customFormat="1" ht="11.25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</row>
    <row r="404" spans="1:11" s="21" customFormat="1" ht="11.25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</row>
    <row r="405" spans="1:11" s="21" customFormat="1" ht="11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</row>
    <row r="406" spans="1:11" s="21" customFormat="1" ht="11.25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</row>
    <row r="407" spans="1:11" s="21" customFormat="1" ht="11.25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</row>
    <row r="408" spans="1:11" s="21" customFormat="1" ht="11.25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</row>
    <row r="409" spans="1:11" s="21" customFormat="1" ht="11.25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</row>
    <row r="410" spans="1:11" s="21" customFormat="1" ht="11.25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</row>
    <row r="411" spans="1:11" s="21" customFormat="1" ht="11.25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</row>
    <row r="412" spans="1:11" s="21" customFormat="1" ht="11.25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</row>
    <row r="413" spans="1:11" s="21" customFormat="1" ht="11.25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</row>
    <row r="414" spans="1:11" s="21" customFormat="1" ht="11.25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</row>
    <row r="415" spans="1:11" s="21" customFormat="1" ht="11.25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</row>
    <row r="416" spans="1:11" s="21" customFormat="1" ht="11.25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</row>
    <row r="417" spans="1:11" s="21" customFormat="1" ht="11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</row>
    <row r="418" spans="1:11" s="21" customFormat="1" ht="11.25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</row>
    <row r="419" spans="1:11" s="21" customFormat="1" ht="11.25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</row>
    <row r="420" spans="1:11" s="21" customFormat="1" ht="11.25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</row>
    <row r="421" spans="1:11" s="21" customFormat="1" ht="11.25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</row>
    <row r="422" spans="1:11" s="21" customFormat="1" ht="11.25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</row>
    <row r="423" spans="1:11" s="21" customFormat="1" ht="11.25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</row>
    <row r="424" spans="1:11" s="21" customFormat="1" ht="11.25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</row>
    <row r="425" spans="1:11" s="21" customFormat="1" ht="11.25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</row>
    <row r="426" spans="1:11" s="21" customFormat="1" ht="11.25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</row>
    <row r="427" spans="1:11" s="21" customFormat="1" ht="11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</row>
    <row r="428" spans="1:11" s="21" customFormat="1" ht="11.25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</row>
    <row r="429" spans="1:11" s="21" customFormat="1" ht="11.25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</row>
    <row r="430" spans="1:11" s="21" customFormat="1" ht="11.25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</row>
    <row r="431" spans="1:11" s="21" customFormat="1" ht="11.25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</row>
    <row r="432" spans="1:11" s="21" customFormat="1" ht="11.25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</row>
    <row r="433" spans="1:11" s="21" customFormat="1" ht="11.25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</row>
    <row r="434" spans="1:11" s="21" customFormat="1" ht="11.25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</row>
    <row r="435" spans="1:11" s="21" customFormat="1" ht="11.25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</row>
    <row r="436" spans="1:11" s="21" customFormat="1" ht="11.25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</row>
    <row r="437" spans="1:11" s="21" customFormat="1" ht="11.25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</row>
    <row r="438" spans="1:11" s="21" customFormat="1" ht="11.25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</row>
    <row r="439" spans="1:11" s="21" customFormat="1" ht="11.25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</row>
    <row r="440" spans="1:11" s="21" customFormat="1" ht="11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</row>
    <row r="441" spans="1:11" s="21" customFormat="1" ht="11.25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</row>
    <row r="442" spans="1:11" s="21" customFormat="1" ht="11.25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</row>
    <row r="443" spans="1:11" s="21" customFormat="1" ht="11.25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</row>
    <row r="444" spans="1:11" s="21" customFormat="1" ht="11.25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</row>
    <row r="445" spans="1:11" s="21" customFormat="1" ht="11.25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</row>
    <row r="446" spans="1:11" s="21" customFormat="1" ht="11.25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</row>
    <row r="447" spans="1:11" s="21" customFormat="1" ht="11.25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</row>
    <row r="448" spans="1:11" s="21" customFormat="1" ht="11.25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</row>
    <row r="449" spans="1:11" s="21" customFormat="1" ht="11.25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</row>
    <row r="450" spans="1:11" s="21" customFormat="1" ht="11.25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</row>
    <row r="451" spans="1:11" s="21" customFormat="1" ht="11.2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</row>
    <row r="452" spans="1:11" s="21" customFormat="1" ht="11.25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</row>
    <row r="453" spans="1:11" s="21" customFormat="1" ht="11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</row>
    <row r="454" spans="1:11" s="21" customFormat="1" ht="11.25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</row>
    <row r="455" spans="1:11" s="21" customFormat="1" ht="11.25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</row>
    <row r="456" spans="1:11" s="21" customFormat="1" ht="11.25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</row>
    <row r="457" spans="1:11" s="21" customFormat="1" ht="11.25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</row>
    <row r="458" spans="1:11" s="21" customFormat="1" ht="11.25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</row>
    <row r="459" spans="1:11" s="21" customFormat="1" ht="11.25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</row>
    <row r="460" spans="1:11" s="21" customFormat="1" ht="11.25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</row>
    <row r="461" spans="1:11" s="21" customFormat="1" ht="11.25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</row>
    <row r="462" spans="1:11" s="21" customFormat="1" ht="11.25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</row>
    <row r="463" spans="1:11" s="21" customFormat="1" ht="11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</row>
    <row r="464" spans="1:11" s="21" customFormat="1" ht="11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</row>
    <row r="465" spans="1:11" s="21" customFormat="1" ht="11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</row>
    <row r="466" spans="1:11" s="21" customFormat="1" ht="11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</row>
    <row r="467" spans="1:11" s="21" customFormat="1" ht="11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</row>
    <row r="468" spans="1:11" s="21" customFormat="1" ht="11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</row>
    <row r="469" spans="1:11" s="21" customFormat="1" ht="11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</row>
    <row r="470" spans="1:11" s="21" customFormat="1" ht="11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</row>
    <row r="471" spans="1:11" s="21" customFormat="1" ht="11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</row>
    <row r="472" spans="1:11" s="21" customFormat="1" ht="11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</row>
    <row r="473" spans="1:11" s="21" customFormat="1" ht="11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</row>
    <row r="474" spans="1:11" s="21" customFormat="1" ht="11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</row>
    <row r="475" spans="1:11" s="21" customFormat="1" ht="11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</row>
    <row r="476" spans="1:11" s="21" customFormat="1" ht="11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</row>
    <row r="477" spans="1:11" s="21" customFormat="1" ht="11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</row>
    <row r="478" spans="1:11" s="21" customFormat="1" ht="11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</row>
    <row r="479" spans="1:11" s="21" customFormat="1" ht="11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</row>
    <row r="480" spans="1:11" s="21" customFormat="1" ht="11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</row>
    <row r="481" spans="1:11" s="21" customFormat="1" ht="11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</row>
    <row r="482" spans="1:11" s="21" customFormat="1" ht="11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</row>
    <row r="483" spans="1:11" s="21" customFormat="1" ht="11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</row>
    <row r="484" spans="1:11" s="21" customFormat="1" ht="11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</row>
    <row r="485" spans="1:11" s="21" customFormat="1" ht="11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</row>
    <row r="486" spans="1:11" s="21" customFormat="1" ht="11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</row>
    <row r="487" spans="1:11" s="21" customFormat="1" ht="11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</row>
    <row r="488" spans="1:11" s="21" customFormat="1" ht="11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</row>
    <row r="489" spans="1:11" s="21" customFormat="1" ht="11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</row>
    <row r="490" spans="1:11" s="21" customFormat="1" ht="11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</row>
    <row r="491" spans="1:11" s="21" customFormat="1" ht="11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</row>
    <row r="492" spans="1:11" s="21" customFormat="1" ht="11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</row>
    <row r="493" spans="1:11" s="21" customFormat="1" ht="11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</row>
    <row r="494" spans="1:11" s="21" customFormat="1" ht="11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</row>
    <row r="495" spans="1:11" s="21" customFormat="1" ht="11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</row>
    <row r="496" spans="1:11" s="21" customFormat="1" ht="11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</row>
    <row r="497" spans="1:11" s="21" customFormat="1" ht="11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</row>
    <row r="498" spans="1:11" s="21" customFormat="1" ht="11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</row>
    <row r="499" spans="1:11" s="21" customFormat="1" ht="11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</row>
    <row r="500" spans="1:11" s="21" customFormat="1" ht="11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</row>
    <row r="501" spans="1:11" s="21" customFormat="1" ht="11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</row>
    <row r="502" spans="1:11" s="21" customFormat="1" ht="11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</row>
    <row r="503" spans="1:11" s="21" customFormat="1" ht="11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</row>
    <row r="504" spans="1:11" s="21" customFormat="1" ht="11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</row>
    <row r="505" spans="1:11" s="21" customFormat="1" ht="11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</row>
    <row r="506" spans="1:11" s="21" customFormat="1" ht="11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</row>
    <row r="507" spans="1:11" s="21" customFormat="1" ht="11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</row>
    <row r="508" spans="1:11" s="21" customFormat="1" ht="11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</row>
    <row r="509" spans="1:11" s="21" customFormat="1" ht="11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</row>
    <row r="510" spans="1:11" s="21" customFormat="1" ht="11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</row>
    <row r="511" spans="1:11" s="21" customFormat="1" ht="11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</row>
    <row r="512" spans="1:11" s="21" customFormat="1" ht="11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</row>
    <row r="513" spans="1:11" s="21" customFormat="1" ht="11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</row>
    <row r="514" spans="1:11" s="21" customFormat="1" ht="11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</row>
    <row r="515" spans="1:11" s="21" customFormat="1" ht="11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</row>
    <row r="516" spans="1:11" s="21" customFormat="1" ht="11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</row>
    <row r="517" spans="1:11" s="21" customFormat="1" ht="11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</row>
    <row r="518" spans="1:11" s="21" customFormat="1" ht="11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</row>
    <row r="519" spans="1:11" s="21" customFormat="1" ht="11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</row>
    <row r="520" spans="1:11" s="21" customFormat="1" ht="11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</row>
    <row r="521" spans="1:11" s="21" customFormat="1" ht="11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</row>
    <row r="522" spans="1:11" s="21" customFormat="1" ht="11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</row>
    <row r="523" spans="1:11" s="21" customFormat="1" ht="11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</row>
    <row r="524" spans="1:11" s="21" customFormat="1" ht="11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</row>
    <row r="525" spans="1:11" s="21" customFormat="1" ht="11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</row>
    <row r="526" spans="1:11" s="21" customFormat="1" ht="11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</row>
    <row r="527" spans="1:11" s="21" customFormat="1" ht="11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</row>
    <row r="528" spans="1:11" s="21" customFormat="1" ht="11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</row>
    <row r="529" spans="1:11" s="21" customFormat="1" ht="11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</row>
    <row r="530" spans="1:11" s="21" customFormat="1" ht="11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</row>
    <row r="531" spans="1:11" s="21" customFormat="1" ht="11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</row>
    <row r="532" spans="1:11" s="21" customFormat="1" ht="11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</row>
    <row r="533" spans="1:11" s="21" customFormat="1" ht="11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</row>
    <row r="534" spans="1:11" s="21" customFormat="1" ht="11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</row>
    <row r="535" spans="1:11" s="21" customFormat="1" ht="11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</row>
    <row r="536" spans="1:11" s="21" customFormat="1" ht="11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</row>
    <row r="537" spans="1:11" s="21" customFormat="1" ht="11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</row>
    <row r="538" spans="1:11" s="21" customFormat="1" ht="11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</row>
    <row r="539" spans="1:11" s="21" customFormat="1" ht="11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</row>
    <row r="540" spans="1:11" s="21" customFormat="1" ht="11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</row>
    <row r="541" spans="1:11" s="21" customFormat="1" ht="11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</row>
    <row r="542" spans="1:11" s="21" customFormat="1" ht="11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</row>
    <row r="543" spans="1:11" s="21" customFormat="1" ht="11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</row>
    <row r="544" spans="1:11" s="21" customFormat="1" ht="11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</row>
    <row r="545" spans="1:11" s="21" customFormat="1" ht="11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</row>
    <row r="546" spans="1:11" s="21" customFormat="1" ht="11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</row>
    <row r="547" spans="1:11" s="21" customFormat="1" ht="11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</row>
    <row r="548" spans="1:11" s="21" customFormat="1" ht="11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</row>
    <row r="549" spans="1:11" s="21" customFormat="1" ht="11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</row>
    <row r="550" spans="1:11" s="21" customFormat="1" ht="11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</row>
    <row r="551" spans="1:11" s="21" customFormat="1" ht="11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</row>
    <row r="552" spans="1:11" s="21" customFormat="1" ht="11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</row>
    <row r="553" spans="1:11" s="21" customFormat="1" ht="11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</row>
    <row r="554" spans="1:11" s="21" customFormat="1" ht="11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</row>
    <row r="555" spans="1:11" s="21" customFormat="1" ht="11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</row>
    <row r="556" spans="1:11" s="21" customFormat="1" ht="11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</row>
    <row r="557" spans="1:11" s="21" customFormat="1" ht="11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</row>
    <row r="558" spans="1:11" s="21" customFormat="1" ht="11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</row>
    <row r="559" spans="1:11" s="21" customFormat="1" ht="11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</row>
    <row r="560" spans="1:11" s="21" customFormat="1" ht="11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</row>
    <row r="561" spans="1:11" s="21" customFormat="1" ht="11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</row>
    <row r="562" spans="1:11" s="21" customFormat="1" ht="11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</row>
    <row r="563" spans="1:11" s="21" customFormat="1" ht="11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</row>
    <row r="564" spans="1:11" s="21" customFormat="1" ht="11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</row>
    <row r="565" spans="1:11" s="21" customFormat="1" ht="11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</row>
    <row r="566" spans="1:11" s="21" customFormat="1" ht="11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</row>
    <row r="567" spans="1:11" s="21" customFormat="1" ht="11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</row>
    <row r="568" spans="1:11" s="21" customFormat="1" ht="11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</row>
    <row r="569" spans="1:11" s="21" customFormat="1" ht="11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</row>
    <row r="570" spans="1:11" s="21" customFormat="1" ht="11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</row>
    <row r="571" spans="1:11" s="21" customFormat="1" ht="11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</row>
    <row r="572" spans="1:11" s="21" customFormat="1" ht="11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</row>
    <row r="573" spans="1:11" s="21" customFormat="1" ht="11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</row>
    <row r="574" spans="1:11" s="21" customFormat="1" ht="11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</row>
    <row r="575" spans="1:11" s="21" customFormat="1" ht="11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</row>
    <row r="576" spans="1:11" s="21" customFormat="1" ht="11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</row>
    <row r="577" spans="1:11" s="21" customFormat="1" ht="11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</row>
    <row r="578" spans="1:11" s="21" customFormat="1" ht="11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</row>
    <row r="579" spans="1:11" s="21" customFormat="1" ht="11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</row>
    <row r="580" spans="1:11" s="21" customFormat="1" ht="11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</row>
    <row r="581" spans="1:11" s="21" customFormat="1" ht="11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</row>
    <row r="582" spans="1:11" s="21" customFormat="1" ht="11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</row>
    <row r="583" spans="1:11" s="21" customFormat="1" ht="11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</row>
    <row r="584" spans="1:11" s="21" customFormat="1" ht="11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</row>
    <row r="585" spans="1:11" s="21" customFormat="1" ht="11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</row>
    <row r="586" spans="1:11" s="21" customFormat="1" ht="11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</row>
    <row r="587" spans="1:11" s="21" customFormat="1" ht="11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</row>
    <row r="588" spans="1:11" s="21" customFormat="1" ht="11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</row>
    <row r="589" spans="1:11" s="21" customFormat="1" ht="11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</row>
    <row r="590" spans="1:11" s="21" customFormat="1" ht="11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</row>
    <row r="591" spans="1:11" s="21" customFormat="1" ht="11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</row>
    <row r="592" spans="1:11" s="21" customFormat="1" ht="11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</row>
    <row r="593" spans="1:11" s="21" customFormat="1" ht="11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</row>
    <row r="594" spans="1:11" s="21" customFormat="1" ht="11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</row>
    <row r="595" spans="1:11" s="21" customFormat="1" ht="11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</row>
    <row r="596" spans="1:11" s="21" customFormat="1" ht="11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</row>
    <row r="597" spans="1:11" s="21" customFormat="1" ht="11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</row>
    <row r="598" spans="1:11" s="21" customFormat="1" ht="11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</row>
    <row r="599" spans="1:11" s="21" customFormat="1" ht="11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</row>
    <row r="600" spans="1:11" s="21" customFormat="1" ht="11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</row>
    <row r="601" spans="1:11" s="21" customFormat="1" ht="11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</row>
    <row r="602" spans="1:11" s="21" customFormat="1" ht="11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</row>
    <row r="603" spans="1:11" s="21" customFormat="1" ht="11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</row>
    <row r="604" spans="1:11" s="21" customFormat="1" ht="11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</row>
    <row r="605" spans="1:11" s="21" customFormat="1" ht="11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</row>
    <row r="606" spans="1:11" s="21" customFormat="1" ht="11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</row>
    <row r="607" spans="1:11" s="21" customFormat="1" ht="11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</row>
    <row r="608" spans="1:11" s="21" customFormat="1" ht="11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</row>
    <row r="609" spans="1:11" s="21" customFormat="1" ht="11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</row>
    <row r="610" spans="1:11" s="21" customFormat="1" ht="11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</row>
    <row r="611" spans="1:11" s="21" customFormat="1" ht="11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</row>
    <row r="612" spans="1:11" s="21" customFormat="1" ht="11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</row>
    <row r="613" spans="1:11" s="21" customFormat="1" ht="11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</row>
    <row r="614" spans="1:11" s="21" customFormat="1" ht="11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</row>
    <row r="615" spans="1:11" s="21" customFormat="1" ht="11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</row>
    <row r="616" spans="1:11" s="21" customFormat="1" ht="11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</row>
    <row r="617" spans="1:11" s="21" customFormat="1" ht="11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</row>
    <row r="618" spans="1:11" s="21" customFormat="1" ht="11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</row>
    <row r="619" spans="1:11" s="21" customFormat="1" ht="11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</row>
    <row r="620" spans="1:11" s="21" customFormat="1" ht="11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</row>
    <row r="621" spans="1:11" s="21" customFormat="1" ht="11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</row>
    <row r="622" spans="1:11" s="21" customFormat="1" ht="11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</row>
    <row r="623" spans="1:11" s="21" customFormat="1" ht="11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</row>
    <row r="624" spans="1:11" s="21" customFormat="1" ht="11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</row>
    <row r="625" spans="1:11" s="21" customFormat="1" ht="11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</row>
    <row r="626" spans="1:11" s="21" customFormat="1" ht="11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</row>
    <row r="627" spans="1:11" s="21" customFormat="1" ht="11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</row>
    <row r="628" spans="1:11" s="21" customFormat="1" ht="11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</row>
    <row r="629" spans="1:11" s="21" customFormat="1" ht="11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</row>
    <row r="630" spans="1:11" s="21" customFormat="1" ht="11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</row>
    <row r="631" spans="1:11" s="21" customFormat="1" ht="11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</row>
    <row r="632" spans="1:11" s="21" customFormat="1" ht="11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</row>
    <row r="633" spans="1:11" s="21" customFormat="1" ht="11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</row>
    <row r="634" spans="1:11" s="21" customFormat="1" ht="11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</row>
    <row r="635" spans="1:11" s="21" customFormat="1" ht="11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</row>
    <row r="636" spans="1:11" s="21" customFormat="1" ht="11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</row>
    <row r="637" spans="1:11" s="21" customFormat="1" ht="11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</row>
    <row r="638" spans="1:11" s="21" customFormat="1" ht="11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</row>
    <row r="639" spans="1:11" s="21" customFormat="1" ht="11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</row>
    <row r="640" spans="1:11" s="21" customFormat="1" ht="11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</row>
    <row r="641" spans="1:11" s="21" customFormat="1" ht="11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</row>
    <row r="642" spans="1:11" s="21" customFormat="1" ht="11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</row>
    <row r="643" spans="1:11" s="21" customFormat="1" ht="11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</row>
    <row r="644" spans="1:11" s="21" customFormat="1" ht="11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</row>
    <row r="645" spans="1:11" s="21" customFormat="1" ht="11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</row>
    <row r="646" spans="1:11" s="21" customFormat="1" ht="11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</row>
    <row r="647" spans="1:11" s="21" customFormat="1" ht="11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</row>
    <row r="648" spans="1:11" s="21" customFormat="1" ht="11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</row>
    <row r="649" spans="1:11" s="21" customFormat="1" ht="11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</row>
    <row r="650" spans="1:11" s="21" customFormat="1" ht="11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</row>
    <row r="651" spans="1:11" s="21" customFormat="1" ht="11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</row>
    <row r="652" spans="1:11" s="21" customFormat="1" ht="11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</row>
    <row r="653" spans="1:11" s="21" customFormat="1" ht="11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</row>
    <row r="654" spans="1:11" s="21" customFormat="1" ht="11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</row>
    <row r="655" spans="1:11" s="21" customFormat="1" ht="11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</row>
    <row r="656" spans="1:11" s="21" customFormat="1" ht="11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</row>
    <row r="657" spans="1:11" s="21" customFormat="1" ht="11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</row>
    <row r="658" spans="1:11" s="21" customFormat="1" ht="11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</row>
    <row r="659" spans="1:11" s="21" customFormat="1" ht="11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</row>
    <row r="660" spans="1:11" s="21" customFormat="1" ht="11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</row>
    <row r="661" spans="1:11" s="21" customFormat="1" ht="11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</row>
    <row r="662" spans="1:11" s="21" customFormat="1" ht="11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</row>
    <row r="663" spans="1:11" s="21" customFormat="1" ht="11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</row>
    <row r="664" spans="1:11" s="21" customFormat="1" ht="11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</row>
    <row r="665" spans="1:11" s="21" customFormat="1" ht="11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</row>
    <row r="666" spans="1:11" s="21" customFormat="1" ht="11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</row>
    <row r="667" spans="1:11" s="21" customFormat="1" ht="11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</row>
    <row r="668" spans="1:11" s="21" customFormat="1" ht="11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</row>
    <row r="669" spans="1:11" s="21" customFormat="1" ht="11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</row>
    <row r="670" spans="1:11" s="21" customFormat="1" ht="11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</row>
    <row r="671" spans="1:11" s="21" customFormat="1" ht="11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</row>
    <row r="672" spans="1:11" s="21" customFormat="1" ht="11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</row>
    <row r="673" spans="1:11" s="21" customFormat="1" ht="11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</row>
    <row r="674" spans="1:11" s="21" customFormat="1" ht="11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</row>
    <row r="675" spans="1:11" s="21" customFormat="1" ht="11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</row>
    <row r="676" spans="1:11" s="21" customFormat="1" ht="11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</row>
    <row r="677" spans="1:11" s="21" customFormat="1" ht="11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</row>
    <row r="678" spans="1:11" s="21" customFormat="1" ht="11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</row>
    <row r="679" spans="1:11" s="21" customFormat="1" ht="11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</row>
    <row r="680" spans="1:11" s="21" customFormat="1" ht="11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</row>
    <row r="681" spans="1:11" s="21" customFormat="1" ht="11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</row>
    <row r="682" spans="1:11" s="21" customFormat="1" ht="11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</row>
    <row r="683" spans="1:11" s="21" customFormat="1" ht="11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</row>
    <row r="684" spans="1:11" s="21" customFormat="1" ht="11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</row>
    <row r="685" spans="1:11" s="21" customFormat="1" ht="11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</row>
    <row r="686" spans="1:11" s="21" customFormat="1" ht="11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</row>
    <row r="687" spans="1:11" s="21" customFormat="1" ht="11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</row>
    <row r="688" spans="1:11" s="21" customFormat="1" ht="11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</row>
    <row r="689" spans="1:11" s="21" customFormat="1" ht="11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</row>
    <row r="690" spans="1:11" s="21" customFormat="1" ht="11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</row>
    <row r="691" spans="1:11" s="21" customFormat="1" ht="11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</row>
    <row r="692" spans="1:11" s="21" customFormat="1" ht="11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</row>
    <row r="693" spans="1:11" s="21" customFormat="1" ht="11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</row>
    <row r="694" spans="1:11" s="21" customFormat="1" ht="11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</row>
    <row r="695" spans="1:11" s="21" customFormat="1" ht="11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</row>
    <row r="696" spans="1:11" s="21" customFormat="1" ht="11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</row>
    <row r="697" spans="1:11" s="21" customFormat="1" ht="11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</row>
    <row r="698" spans="1:11" s="21" customFormat="1" ht="11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</row>
    <row r="699" spans="1:11" s="21" customFormat="1" ht="11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</row>
    <row r="700" spans="1:11" s="21" customFormat="1" ht="11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</row>
    <row r="701" spans="1:11" s="21" customFormat="1" ht="11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</row>
    <row r="702" spans="1:11" s="21" customFormat="1" ht="11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</row>
    <row r="703" spans="1:11" s="21" customFormat="1" ht="11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</row>
    <row r="704" spans="1:11" s="21" customFormat="1" ht="11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</row>
    <row r="705" spans="1:11" s="21" customFormat="1" ht="11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</row>
    <row r="706" spans="1:11" s="21" customFormat="1" ht="11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</row>
    <row r="707" spans="1:11" s="21" customFormat="1" ht="11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</row>
    <row r="708" spans="1:11" s="21" customFormat="1" ht="11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</row>
    <row r="709" spans="1:11" s="21" customFormat="1" ht="11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</row>
    <row r="710" spans="1:11" s="21" customFormat="1" ht="11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</row>
    <row r="711" spans="1:11" s="21" customFormat="1" ht="11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</row>
    <row r="712" spans="1:11" s="21" customFormat="1" ht="11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</row>
    <row r="713" spans="1:11" s="21" customFormat="1" ht="11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</row>
    <row r="714" spans="1:11" s="21" customFormat="1" ht="11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</row>
    <row r="715" spans="1:11" s="21" customFormat="1" ht="11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</row>
    <row r="716" spans="1:11" s="21" customFormat="1" ht="11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</row>
    <row r="717" spans="1:11" s="21" customFormat="1" ht="11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</row>
    <row r="718" spans="1:11" s="21" customFormat="1" ht="11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</row>
    <row r="719" spans="1:11" s="21" customFormat="1" ht="11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</row>
    <row r="720" spans="1:11" s="21" customFormat="1" ht="11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</row>
    <row r="721" spans="1:11" s="21" customFormat="1" ht="11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</row>
    <row r="722" spans="1:11" s="21" customFormat="1" ht="11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</row>
    <row r="723" spans="1:11" s="21" customFormat="1" ht="11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</row>
    <row r="724" spans="1:11" s="21" customFormat="1" ht="11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</row>
    <row r="725" spans="1:11" s="21" customFormat="1" ht="11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</row>
    <row r="726" spans="1:11" s="21" customFormat="1" ht="11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</row>
    <row r="727" spans="1:11" s="21" customFormat="1" ht="11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</row>
    <row r="728" spans="1:11" s="21" customFormat="1" ht="11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</row>
    <row r="729" spans="1:11" s="21" customFormat="1" ht="11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</row>
    <row r="730" spans="1:11" s="21" customFormat="1" ht="11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</row>
    <row r="731" spans="1:11" s="21" customFormat="1" ht="11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</row>
    <row r="732" spans="1:11" s="21" customFormat="1" ht="11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</row>
    <row r="733" spans="1:11" s="21" customFormat="1" ht="11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</row>
    <row r="734" spans="1:11" s="21" customFormat="1" ht="11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</row>
    <row r="735" spans="1:11" s="21" customFormat="1" ht="11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</row>
    <row r="736" spans="1:11" s="21" customFormat="1" ht="11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</row>
    <row r="737" spans="1:11" s="21" customFormat="1" ht="11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</row>
    <row r="738" spans="1:11" s="21" customFormat="1" ht="11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</row>
    <row r="739" spans="1:11" s="21" customFormat="1" ht="11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</row>
    <row r="740" spans="1:11" s="21" customFormat="1" ht="11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</row>
    <row r="741" spans="1:11" s="21" customFormat="1" ht="11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</row>
    <row r="742" spans="1:11" s="21" customFormat="1" ht="11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</row>
    <row r="743" spans="1:11" s="21" customFormat="1" ht="11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</row>
    <row r="744" spans="1:11" s="21" customFormat="1" ht="11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</row>
    <row r="745" spans="1:11" s="21" customFormat="1" ht="11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</row>
    <row r="746" spans="1:11" s="21" customFormat="1" ht="11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</row>
    <row r="747" spans="1:11" s="21" customFormat="1" ht="11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</row>
    <row r="748" spans="1:11" s="21" customFormat="1" ht="11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</row>
    <row r="749" spans="1:11" s="21" customFormat="1" ht="11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</row>
    <row r="750" spans="1:11" s="21" customFormat="1" ht="11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</row>
    <row r="751" spans="1:11" s="21" customFormat="1" ht="11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</row>
    <row r="752" spans="1:11" s="21" customFormat="1" ht="11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</row>
    <row r="753" spans="1:11" s="21" customFormat="1" ht="11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</row>
    <row r="754" spans="1:11" s="21" customFormat="1" ht="11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</row>
    <row r="755" spans="1:11" s="21" customFormat="1" ht="11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</row>
    <row r="756" spans="1:11" s="21" customFormat="1" ht="11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</row>
    <row r="757" spans="1:11" s="21" customFormat="1" ht="11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</row>
    <row r="758" spans="1:11" s="21" customFormat="1" ht="11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</row>
    <row r="759" spans="1:11" s="21" customFormat="1" ht="11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</row>
    <row r="760" spans="1:11" s="21" customFormat="1" ht="11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</row>
    <row r="761" spans="1:11" s="21" customFormat="1" ht="11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</row>
    <row r="762" spans="1:11" s="21" customFormat="1" ht="11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</row>
    <row r="763" spans="1:11" s="21" customFormat="1" ht="11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</row>
    <row r="764" spans="1:11" s="21" customFormat="1" ht="11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</row>
    <row r="765" spans="1:11" s="21" customFormat="1" ht="11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</row>
    <row r="766" spans="1:11" s="21" customFormat="1" ht="11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</row>
    <row r="767" spans="1:11" s="21" customFormat="1" ht="11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</row>
    <row r="768" spans="1:11" s="21" customFormat="1" ht="11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</row>
    <row r="769" spans="1:11" s="21" customFormat="1" ht="11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</row>
    <row r="770" spans="1:11" s="21" customFormat="1" ht="11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</row>
    <row r="771" spans="1:11" s="21" customFormat="1" ht="11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</row>
    <row r="772" spans="1:11" s="21" customFormat="1" ht="11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</row>
    <row r="773" spans="1:11" s="21" customFormat="1" ht="11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</row>
    <row r="774" spans="1:11" s="21" customFormat="1" ht="11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</row>
    <row r="775" spans="1:11" s="21" customFormat="1" ht="11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</row>
    <row r="776" spans="1:11" s="21" customFormat="1" ht="11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</row>
    <row r="777" spans="1:11" s="21" customFormat="1" ht="11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</row>
    <row r="778" spans="1:11" s="21" customFormat="1" ht="11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</row>
    <row r="779" spans="1:11" s="21" customFormat="1" ht="11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</row>
    <row r="780" spans="1:11" s="21" customFormat="1" ht="11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</row>
    <row r="781" spans="1:11" s="21" customFormat="1" ht="11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</row>
    <row r="782" spans="1:11" s="21" customFormat="1" ht="11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</row>
    <row r="783" spans="1:11" s="21" customFormat="1" ht="11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</row>
    <row r="784" spans="1:11" s="21" customFormat="1" ht="11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</row>
    <row r="785" spans="1:11" s="21" customFormat="1" ht="11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</row>
    <row r="786" spans="1:11" s="21" customFormat="1" ht="11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</row>
    <row r="787" spans="1:11" s="21" customFormat="1" ht="11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</row>
    <row r="788" spans="1:11" s="21" customFormat="1" ht="11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</row>
    <row r="789" spans="1:11" s="21" customFormat="1" ht="11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</row>
    <row r="790" spans="1:11" s="21" customFormat="1" ht="11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</row>
    <row r="791" spans="1:11" s="21" customFormat="1" ht="11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</row>
    <row r="792" spans="1:11" s="21" customFormat="1" ht="11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</row>
    <row r="793" spans="1:11" s="21" customFormat="1" ht="11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</row>
    <row r="794" spans="1:11" s="21" customFormat="1" ht="11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</row>
    <row r="795" spans="1:11" s="21" customFormat="1" ht="11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</row>
    <row r="796" spans="1:11" s="21" customFormat="1" ht="11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</row>
    <row r="797" spans="1:11" s="21" customFormat="1" ht="11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</row>
    <row r="798" spans="1:11" s="21" customFormat="1" ht="11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</row>
    <row r="799" spans="1:11" s="21" customFormat="1" ht="11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</row>
    <row r="800" spans="1:11" s="21" customFormat="1" ht="11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</row>
    <row r="801" spans="1:11" s="21" customFormat="1" ht="11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</row>
    <row r="802" spans="1:11" s="21" customFormat="1" ht="11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</row>
    <row r="803" spans="1:11" s="21" customFormat="1" ht="11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</row>
    <row r="804" spans="1:11" s="21" customFormat="1" ht="11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</row>
    <row r="805" spans="1:11" s="21" customFormat="1" ht="11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</row>
    <row r="806" spans="1:11" s="21" customFormat="1" ht="11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</row>
    <row r="807" spans="1:11" s="21" customFormat="1" ht="11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</row>
    <row r="808" spans="1:11" s="21" customFormat="1" ht="11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</row>
    <row r="809" spans="1:11" s="21" customFormat="1" ht="11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</row>
    <row r="810" spans="1:11" s="21" customFormat="1" ht="11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</row>
    <row r="811" spans="1:11" s="21" customFormat="1" ht="11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</row>
    <row r="812" spans="1:11" s="21" customFormat="1" ht="11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</row>
    <row r="813" spans="1:11" s="21" customFormat="1" ht="11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</row>
    <row r="814" spans="1:11" s="21" customFormat="1" ht="11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</row>
    <row r="815" spans="1:11" s="21" customFormat="1" ht="11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</row>
    <row r="816" spans="1:11" s="21" customFormat="1" ht="11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</row>
    <row r="817" spans="1:11" s="21" customFormat="1" ht="11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</row>
    <row r="818" spans="1:11" s="21" customFormat="1" ht="11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</row>
    <row r="819" spans="1:11" s="21" customFormat="1" ht="11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</row>
    <row r="820" spans="1:11" s="21" customFormat="1" ht="11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</row>
    <row r="821" spans="1:11" s="21" customFormat="1" ht="11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</row>
    <row r="822" spans="1:11" s="21" customFormat="1" ht="11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</row>
    <row r="823" spans="1:11" s="21" customFormat="1" ht="11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</row>
    <row r="824" spans="1:11" s="21" customFormat="1" ht="11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</row>
    <row r="825" spans="1:11" s="21" customFormat="1" ht="11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</row>
    <row r="826" spans="1:11" s="21" customFormat="1" ht="11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</row>
    <row r="827" spans="1:11" s="21" customFormat="1" ht="11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</row>
    <row r="828" spans="1:11" s="21" customFormat="1" ht="11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</row>
    <row r="829" spans="1:11" s="21" customFormat="1" ht="11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</row>
    <row r="830" spans="1:11" s="21" customFormat="1" ht="11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</row>
    <row r="831" spans="1:11" s="21" customFormat="1" ht="11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</row>
    <row r="832" spans="1:11" s="21" customFormat="1" ht="11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</row>
    <row r="833" spans="1:11" s="21" customFormat="1" ht="11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</row>
    <row r="834" spans="1:11" s="21" customFormat="1" ht="11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</row>
    <row r="835" spans="1:11" s="21" customFormat="1" ht="11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</row>
    <row r="836" spans="1:11" s="21" customFormat="1" ht="11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</row>
    <row r="837" spans="1:11" s="21" customFormat="1" ht="11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</row>
    <row r="838" spans="1:11" s="21" customFormat="1" ht="11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</row>
    <row r="839" spans="1:11" s="21" customFormat="1" ht="11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</row>
    <row r="840" spans="1:11" s="21" customFormat="1" ht="11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</row>
    <row r="841" spans="1:11" s="21" customFormat="1" ht="11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</row>
    <row r="842" spans="1:11" s="21" customFormat="1" ht="11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</row>
    <row r="843" spans="1:11" s="21" customFormat="1" ht="11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</row>
    <row r="844" spans="1:11" s="21" customFormat="1" ht="11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</row>
    <row r="845" spans="1:11" s="21" customFormat="1" ht="11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</row>
    <row r="846" spans="1:11" s="21" customFormat="1" ht="11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</row>
    <row r="847" spans="1:11" s="21" customFormat="1" ht="11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</row>
    <row r="848" spans="1:11" s="21" customFormat="1" ht="11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</row>
    <row r="849" spans="1:11" s="21" customFormat="1" ht="11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</row>
    <row r="850" spans="1:11" s="21" customFormat="1" ht="11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</row>
    <row r="851" spans="1:11" s="21" customFormat="1" ht="11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</row>
    <row r="852" spans="1:11" s="21" customFormat="1" ht="11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</row>
    <row r="853" spans="1:11" s="21" customFormat="1" ht="11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</row>
    <row r="854" spans="1:11" s="21" customFormat="1" ht="11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</row>
    <row r="855" spans="1:11" s="21" customFormat="1" ht="11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</row>
    <row r="856" spans="1:11" s="21" customFormat="1" ht="11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</row>
    <row r="857" spans="1:11" s="21" customFormat="1" ht="11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</row>
    <row r="858" spans="1:11" s="21" customFormat="1" ht="11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</row>
    <row r="859" spans="1:11" s="21" customFormat="1" ht="11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</row>
    <row r="860" spans="1:11" s="21" customFormat="1" ht="11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</row>
  </sheetData>
  <sheetProtection/>
  <mergeCells count="7">
    <mergeCell ref="A29:E29"/>
    <mergeCell ref="A2:K2"/>
    <mergeCell ref="A4:K4"/>
    <mergeCell ref="A6:K6"/>
    <mergeCell ref="A8:E8"/>
    <mergeCell ref="A9:E9"/>
    <mergeCell ref="A28:E2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8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1" width="17.33203125" style="2" customWidth="1"/>
    <col min="2" max="2" width="63.66015625" style="2" customWidth="1"/>
    <col min="3" max="3" width="27.83203125" style="2" customWidth="1"/>
    <col min="4" max="6" width="25.83203125" style="2" customWidth="1"/>
    <col min="7" max="7" width="18.16015625" style="2" customWidth="1"/>
    <col min="8" max="8" width="19" style="2" customWidth="1"/>
    <col min="9" max="50" width="9.33203125" style="21" customWidth="1"/>
  </cols>
  <sheetData>
    <row r="1" spans="1:11" ht="18">
      <c r="A1" s="134"/>
      <c r="B1" s="134"/>
      <c r="C1" s="134"/>
      <c r="D1" s="134"/>
      <c r="E1" s="134"/>
      <c r="F1" s="134"/>
      <c r="G1" s="134"/>
      <c r="H1" s="134"/>
      <c r="I1" s="57"/>
      <c r="J1" s="57"/>
      <c r="K1" s="57"/>
    </row>
    <row r="2" spans="1:11" ht="15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8">
      <c r="A3" s="134"/>
      <c r="B3" s="134"/>
      <c r="C3" s="134"/>
      <c r="D3" s="134"/>
      <c r="E3" s="134"/>
      <c r="F3" s="134"/>
      <c r="G3" s="134"/>
      <c r="H3" s="134"/>
      <c r="I3" s="58"/>
      <c r="J3" s="58"/>
      <c r="K3" s="58"/>
    </row>
    <row r="4" spans="1:11" ht="15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18">
      <c r="A5" s="134"/>
      <c r="B5" s="134"/>
      <c r="C5" s="134"/>
      <c r="D5" s="134"/>
      <c r="E5" s="134"/>
      <c r="F5" s="134"/>
      <c r="G5" s="134"/>
      <c r="H5" s="134"/>
      <c r="I5" s="58"/>
      <c r="J5" s="58"/>
      <c r="K5" s="58"/>
    </row>
    <row r="6" spans="1:11" ht="15.75" customHeight="1">
      <c r="A6" s="292" t="s">
        <v>131</v>
      </c>
      <c r="B6" s="292"/>
      <c r="C6" s="292"/>
      <c r="D6" s="292"/>
      <c r="E6" s="292"/>
      <c r="F6" s="292"/>
      <c r="G6" s="292"/>
      <c r="H6" s="292"/>
      <c r="I6" s="73"/>
      <c r="J6" s="73"/>
      <c r="K6" s="73"/>
    </row>
    <row r="7" spans="1:11" ht="18">
      <c r="A7" s="134"/>
      <c r="B7" s="134"/>
      <c r="C7" s="134"/>
      <c r="D7" s="134"/>
      <c r="E7" s="134"/>
      <c r="F7" s="134"/>
      <c r="G7" s="134"/>
      <c r="H7" s="134"/>
      <c r="I7" s="58"/>
      <c r="J7" s="58"/>
      <c r="K7" s="58"/>
    </row>
    <row r="8" spans="1:11" ht="70.5" customHeight="1">
      <c r="A8" s="294" t="s">
        <v>11</v>
      </c>
      <c r="B8" s="294"/>
      <c r="C8" s="126" t="s">
        <v>68</v>
      </c>
      <c r="D8" s="126" t="s">
        <v>239</v>
      </c>
      <c r="E8" s="126" t="s">
        <v>13</v>
      </c>
      <c r="F8" s="126" t="s">
        <v>69</v>
      </c>
      <c r="G8" s="126" t="s">
        <v>15</v>
      </c>
      <c r="H8" s="126" t="s">
        <v>16</v>
      </c>
      <c r="I8" s="59"/>
      <c r="J8" s="59"/>
      <c r="K8" s="59"/>
    </row>
    <row r="9" spans="1:8" ht="11.25">
      <c r="A9" s="295">
        <v>1</v>
      </c>
      <c r="B9" s="295"/>
      <c r="C9" s="127">
        <v>2</v>
      </c>
      <c r="D9" s="127">
        <v>3</v>
      </c>
      <c r="E9" s="127">
        <v>4</v>
      </c>
      <c r="F9" s="127">
        <v>5</v>
      </c>
      <c r="G9" s="127" t="s">
        <v>17</v>
      </c>
      <c r="H9" s="127" t="s">
        <v>18</v>
      </c>
    </row>
    <row r="10" spans="1:11" s="21" customFormat="1" ht="15" customHeight="1">
      <c r="A10" s="291" t="s">
        <v>70</v>
      </c>
      <c r="B10" s="291"/>
      <c r="C10" s="135">
        <f>SUM(C11+C14+C16)</f>
        <v>21773594.61</v>
      </c>
      <c r="D10" s="136">
        <f>SUM(D11+D14+D16)</f>
        <v>43863267</v>
      </c>
      <c r="E10" s="136">
        <f>SUM(E11+E14+E16)</f>
        <v>43863267</v>
      </c>
      <c r="F10" s="135">
        <f>SUM(F11+F14+F16)</f>
        <v>18918404.330000002</v>
      </c>
      <c r="G10" s="135">
        <f>SUM(F10/C10)*100</f>
        <v>86.88691357058384</v>
      </c>
      <c r="H10" s="135">
        <f>SUM(F10/E10)*100</f>
        <v>43.13040414887473</v>
      </c>
      <c r="I10" s="65"/>
      <c r="J10" s="65"/>
      <c r="K10" s="65"/>
    </row>
    <row r="11" spans="1:11" s="21" customFormat="1" ht="15" customHeight="1">
      <c r="A11" s="69" t="s">
        <v>132</v>
      </c>
      <c r="B11" s="70" t="s">
        <v>133</v>
      </c>
      <c r="C11" s="128">
        <f>SUM(C12+C13)</f>
        <v>21656369.57</v>
      </c>
      <c r="D11" s="129">
        <f>SUM(D12+D13)</f>
        <v>41623293</v>
      </c>
      <c r="E11" s="129">
        <f>SUM(E12+E13)</f>
        <v>41623293</v>
      </c>
      <c r="F11" s="128">
        <f>SUM(F12+F13)</f>
        <v>18897456.990000002</v>
      </c>
      <c r="G11" s="135">
        <f aca="true" t="shared" si="0" ref="G11:G32">SUM(F11/C11)*100</f>
        <v>87.26050286922585</v>
      </c>
      <c r="H11" s="135">
        <f aca="true" t="shared" si="1" ref="H11:H32">SUM(F11/E11)*100</f>
        <v>45.40115792856659</v>
      </c>
      <c r="I11" s="65"/>
      <c r="J11" s="65"/>
      <c r="K11" s="65"/>
    </row>
    <row r="12" spans="1:11" s="47" customFormat="1" ht="15" customHeight="1">
      <c r="A12" s="71" t="s">
        <v>134</v>
      </c>
      <c r="B12" s="72" t="s">
        <v>133</v>
      </c>
      <c r="C12" s="130">
        <v>21624011.81</v>
      </c>
      <c r="D12" s="131">
        <v>41422126</v>
      </c>
      <c r="E12" s="131">
        <v>41422126</v>
      </c>
      <c r="F12" s="130">
        <v>18890474.42</v>
      </c>
      <c r="G12" s="137">
        <f t="shared" si="0"/>
        <v>87.35878700946752</v>
      </c>
      <c r="H12" s="137">
        <f t="shared" si="1"/>
        <v>45.60479203795576</v>
      </c>
      <c r="I12" s="66"/>
      <c r="J12" s="66"/>
      <c r="K12" s="66"/>
    </row>
    <row r="13" spans="1:11" s="47" customFormat="1" ht="15" customHeight="1">
      <c r="A13" s="71">
        <v>12</v>
      </c>
      <c r="B13" s="72" t="s">
        <v>146</v>
      </c>
      <c r="C13" s="130">
        <v>32357.76</v>
      </c>
      <c r="D13" s="131">
        <v>201167</v>
      </c>
      <c r="E13" s="131">
        <v>201167</v>
      </c>
      <c r="F13" s="130">
        <v>6982.57</v>
      </c>
      <c r="G13" s="137">
        <f t="shared" si="0"/>
        <v>21.57927495599201</v>
      </c>
      <c r="H13" s="137">
        <f t="shared" si="1"/>
        <v>3.4710315310165183</v>
      </c>
      <c r="I13" s="66"/>
      <c r="J13" s="66"/>
      <c r="K13" s="66"/>
    </row>
    <row r="14" spans="1:11" s="21" customFormat="1" ht="15" customHeight="1">
      <c r="A14" s="69" t="s">
        <v>49</v>
      </c>
      <c r="B14" s="70" t="s">
        <v>135</v>
      </c>
      <c r="C14" s="128"/>
      <c r="D14" s="129">
        <f>D15</f>
        <v>67</v>
      </c>
      <c r="E14" s="129">
        <f>E15</f>
        <v>67</v>
      </c>
      <c r="F14" s="128"/>
      <c r="G14" s="135"/>
      <c r="H14" s="135"/>
      <c r="I14" s="67"/>
      <c r="J14" s="67"/>
      <c r="K14" s="67"/>
    </row>
    <row r="15" spans="1:11" s="21" customFormat="1" ht="15" customHeight="1">
      <c r="A15" s="71" t="s">
        <v>136</v>
      </c>
      <c r="B15" s="72" t="s">
        <v>135</v>
      </c>
      <c r="C15" s="130"/>
      <c r="D15" s="131">
        <v>67</v>
      </c>
      <c r="E15" s="131">
        <v>67</v>
      </c>
      <c r="F15" s="130"/>
      <c r="G15" s="135"/>
      <c r="H15" s="135"/>
      <c r="I15" s="66"/>
      <c r="J15" s="66"/>
      <c r="K15" s="66"/>
    </row>
    <row r="16" spans="1:11" s="21" customFormat="1" ht="15" customHeight="1">
      <c r="A16" s="69" t="s">
        <v>137</v>
      </c>
      <c r="B16" s="70" t="s">
        <v>138</v>
      </c>
      <c r="C16" s="128">
        <f>SUM(C17:C20)</f>
        <v>117225.04000000001</v>
      </c>
      <c r="D16" s="129">
        <f>SUM(D17:D20)</f>
        <v>2239907</v>
      </c>
      <c r="E16" s="129">
        <f>SUM(E17:E20)</f>
        <v>2239907</v>
      </c>
      <c r="F16" s="128">
        <f>SUM(F17:F20)</f>
        <v>20947.34</v>
      </c>
      <c r="G16" s="135">
        <f t="shared" si="0"/>
        <v>17.869339178728367</v>
      </c>
      <c r="H16" s="135">
        <f t="shared" si="1"/>
        <v>0.9351879341419086</v>
      </c>
      <c r="I16" s="67"/>
      <c r="J16" s="67"/>
      <c r="K16" s="67"/>
    </row>
    <row r="17" spans="1:11" s="21" customFormat="1" ht="15" customHeight="1">
      <c r="A17" s="71" t="s">
        <v>139</v>
      </c>
      <c r="B17" s="72" t="s">
        <v>140</v>
      </c>
      <c r="C17" s="130"/>
      <c r="D17" s="131">
        <v>1328</v>
      </c>
      <c r="E17" s="131">
        <v>1328</v>
      </c>
      <c r="F17" s="130"/>
      <c r="G17" s="135"/>
      <c r="H17" s="135"/>
      <c r="I17" s="66"/>
      <c r="J17" s="66"/>
      <c r="K17" s="66"/>
    </row>
    <row r="18" spans="1:11" s="21" customFormat="1" ht="15" customHeight="1">
      <c r="A18" s="71">
        <v>52</v>
      </c>
      <c r="B18" s="72" t="s">
        <v>148</v>
      </c>
      <c r="C18" s="130"/>
      <c r="D18" s="131"/>
      <c r="E18" s="131"/>
      <c r="F18" s="130"/>
      <c r="G18" s="135"/>
      <c r="H18" s="135"/>
      <c r="I18" s="66"/>
      <c r="J18" s="66"/>
      <c r="K18" s="66"/>
    </row>
    <row r="19" spans="1:11" s="21" customFormat="1" ht="15" customHeight="1">
      <c r="A19" s="71" t="s">
        <v>141</v>
      </c>
      <c r="B19" s="72" t="s">
        <v>142</v>
      </c>
      <c r="C19" s="130">
        <v>44697.41</v>
      </c>
      <c r="D19" s="131">
        <v>2116254</v>
      </c>
      <c r="E19" s="131">
        <v>2116254</v>
      </c>
      <c r="F19" s="130"/>
      <c r="G19" s="135"/>
      <c r="H19" s="135"/>
      <c r="I19" s="66"/>
      <c r="J19" s="66"/>
      <c r="K19" s="66"/>
    </row>
    <row r="20" spans="1:11" s="21" customFormat="1" ht="15" customHeight="1">
      <c r="A20" s="71" t="s">
        <v>143</v>
      </c>
      <c r="B20" s="72" t="s">
        <v>144</v>
      </c>
      <c r="C20" s="130">
        <v>72527.63</v>
      </c>
      <c r="D20" s="131">
        <v>122325</v>
      </c>
      <c r="E20" s="131">
        <v>122325</v>
      </c>
      <c r="F20" s="130">
        <v>20947.34</v>
      </c>
      <c r="G20" s="137">
        <f t="shared" si="0"/>
        <v>28.881875776169714</v>
      </c>
      <c r="H20" s="137">
        <f t="shared" si="1"/>
        <v>17.12433272021255</v>
      </c>
      <c r="I20" s="66"/>
      <c r="J20" s="66"/>
      <c r="K20" s="66"/>
    </row>
    <row r="21" spans="1:11" s="21" customFormat="1" ht="15" customHeight="1">
      <c r="A21" s="71"/>
      <c r="B21" s="72"/>
      <c r="C21" s="130"/>
      <c r="D21" s="131"/>
      <c r="E21" s="131"/>
      <c r="F21" s="130"/>
      <c r="G21" s="137"/>
      <c r="H21" s="137"/>
      <c r="I21" s="66"/>
      <c r="J21" s="66"/>
      <c r="K21" s="66"/>
    </row>
    <row r="22" spans="1:11" s="21" customFormat="1" ht="15" customHeight="1">
      <c r="A22" s="291" t="s">
        <v>77</v>
      </c>
      <c r="B22" s="291"/>
      <c r="C22" s="135">
        <f>SUM(C23+C26+C28)</f>
        <v>21774921.8</v>
      </c>
      <c r="D22" s="136">
        <f>SUM(D23+D26+D28)</f>
        <v>43864389</v>
      </c>
      <c r="E22" s="136">
        <f>SUM(E23+E26+E28)</f>
        <v>43864389</v>
      </c>
      <c r="F22" s="135">
        <f>SUM(F23+F26+F28)</f>
        <v>18918404.330000002</v>
      </c>
      <c r="G22" s="135">
        <f t="shared" si="0"/>
        <v>86.88161777921977</v>
      </c>
      <c r="H22" s="135">
        <f t="shared" si="1"/>
        <v>43.12930092335266</v>
      </c>
      <c r="I22" s="67"/>
      <c r="J22" s="67"/>
      <c r="K22" s="67"/>
    </row>
    <row r="23" spans="1:11" s="21" customFormat="1" ht="15" customHeight="1">
      <c r="A23" s="69" t="s">
        <v>132</v>
      </c>
      <c r="B23" s="70" t="s">
        <v>133</v>
      </c>
      <c r="C23" s="128">
        <f>SUM(C24+C25)</f>
        <v>21656369.57</v>
      </c>
      <c r="D23" s="129">
        <f>SUM(D24+D25)</f>
        <v>41623293</v>
      </c>
      <c r="E23" s="129">
        <f>SUM(E24+E25)</f>
        <v>41623293</v>
      </c>
      <c r="F23" s="128">
        <f>SUM(F24+F25)</f>
        <v>18897456.990000002</v>
      </c>
      <c r="G23" s="135">
        <f t="shared" si="0"/>
        <v>87.26050286922585</v>
      </c>
      <c r="H23" s="135">
        <f t="shared" si="1"/>
        <v>45.40115792856659</v>
      </c>
      <c r="I23" s="67"/>
      <c r="J23" s="67"/>
      <c r="K23" s="67"/>
    </row>
    <row r="24" spans="1:11" s="47" customFormat="1" ht="15" customHeight="1">
      <c r="A24" s="71" t="s">
        <v>134</v>
      </c>
      <c r="B24" s="72" t="s">
        <v>133</v>
      </c>
      <c r="C24" s="130">
        <v>21624011.81</v>
      </c>
      <c r="D24" s="131">
        <v>41422126</v>
      </c>
      <c r="E24" s="131">
        <v>41422126</v>
      </c>
      <c r="F24" s="130">
        <v>18890474.42</v>
      </c>
      <c r="G24" s="137">
        <f t="shared" si="0"/>
        <v>87.35878700946752</v>
      </c>
      <c r="H24" s="137">
        <f t="shared" si="1"/>
        <v>45.60479203795576</v>
      </c>
      <c r="I24" s="66"/>
      <c r="J24" s="66"/>
      <c r="K24" s="66"/>
    </row>
    <row r="25" spans="1:11" s="47" customFormat="1" ht="15" customHeight="1">
      <c r="A25" s="71" t="s">
        <v>145</v>
      </c>
      <c r="B25" s="72" t="s">
        <v>146</v>
      </c>
      <c r="C25" s="130">
        <v>32357.76</v>
      </c>
      <c r="D25" s="131">
        <v>201167</v>
      </c>
      <c r="E25" s="131">
        <v>201167</v>
      </c>
      <c r="F25" s="130">
        <v>6982.57</v>
      </c>
      <c r="G25" s="137">
        <f t="shared" si="0"/>
        <v>21.57927495599201</v>
      </c>
      <c r="H25" s="137">
        <f t="shared" si="1"/>
        <v>3.4710315310165183</v>
      </c>
      <c r="I25" s="66"/>
      <c r="J25" s="66"/>
      <c r="K25" s="66"/>
    </row>
    <row r="26" spans="1:11" s="21" customFormat="1" ht="15" customHeight="1">
      <c r="A26" s="69" t="s">
        <v>49</v>
      </c>
      <c r="B26" s="70" t="s">
        <v>135</v>
      </c>
      <c r="C26" s="128"/>
      <c r="D26" s="129">
        <f>D27</f>
        <v>67</v>
      </c>
      <c r="E26" s="129">
        <f>E27</f>
        <v>67</v>
      </c>
      <c r="F26" s="128"/>
      <c r="G26" s="135"/>
      <c r="H26" s="135"/>
      <c r="I26" s="67"/>
      <c r="J26" s="67"/>
      <c r="K26" s="67"/>
    </row>
    <row r="27" spans="1:11" s="21" customFormat="1" ht="15" customHeight="1">
      <c r="A27" s="71" t="s">
        <v>136</v>
      </c>
      <c r="B27" s="72" t="s">
        <v>135</v>
      </c>
      <c r="C27" s="130"/>
      <c r="D27" s="131">
        <v>67</v>
      </c>
      <c r="E27" s="131">
        <v>67</v>
      </c>
      <c r="F27" s="130"/>
      <c r="G27" s="135"/>
      <c r="H27" s="135"/>
      <c r="I27" s="66"/>
      <c r="J27" s="66"/>
      <c r="K27" s="66"/>
    </row>
    <row r="28" spans="1:11" s="21" customFormat="1" ht="15" customHeight="1">
      <c r="A28" s="69" t="s">
        <v>137</v>
      </c>
      <c r="B28" s="70" t="s">
        <v>138</v>
      </c>
      <c r="C28" s="128">
        <f>SUM(C29:C32)</f>
        <v>118552.23000000001</v>
      </c>
      <c r="D28" s="129">
        <f>SUM(D29:D32)</f>
        <v>2241029</v>
      </c>
      <c r="E28" s="129">
        <f>SUM(E29:E32)</f>
        <v>2241029</v>
      </c>
      <c r="F28" s="128">
        <f>SUM(F29:F32)</f>
        <v>20947.34</v>
      </c>
      <c r="G28" s="135">
        <f t="shared" si="0"/>
        <v>17.669292260466126</v>
      </c>
      <c r="H28" s="135">
        <f t="shared" si="1"/>
        <v>0.9347197202713575</v>
      </c>
      <c r="I28" s="67"/>
      <c r="J28" s="67"/>
      <c r="K28" s="67"/>
    </row>
    <row r="29" spans="1:11" s="21" customFormat="1" ht="15" customHeight="1">
      <c r="A29" s="71" t="s">
        <v>139</v>
      </c>
      <c r="B29" s="72" t="s">
        <v>140</v>
      </c>
      <c r="C29" s="130"/>
      <c r="D29" s="131">
        <v>1328</v>
      </c>
      <c r="E29" s="131">
        <v>1328</v>
      </c>
      <c r="F29" s="130"/>
      <c r="G29" s="135"/>
      <c r="H29" s="135"/>
      <c r="I29" s="66"/>
      <c r="J29" s="66"/>
      <c r="K29" s="66"/>
    </row>
    <row r="30" spans="1:11" s="21" customFormat="1" ht="15" customHeight="1">
      <c r="A30" s="71" t="s">
        <v>147</v>
      </c>
      <c r="B30" s="72" t="s">
        <v>148</v>
      </c>
      <c r="C30" s="130">
        <v>1327.22</v>
      </c>
      <c r="D30" s="131">
        <v>1122</v>
      </c>
      <c r="E30" s="131">
        <v>1122</v>
      </c>
      <c r="F30" s="130"/>
      <c r="G30" s="135"/>
      <c r="H30" s="135"/>
      <c r="I30" s="66"/>
      <c r="J30" s="66"/>
      <c r="K30" s="66"/>
    </row>
    <row r="31" spans="1:11" s="21" customFormat="1" ht="15" customHeight="1">
      <c r="A31" s="71" t="s">
        <v>141</v>
      </c>
      <c r="B31" s="72" t="s">
        <v>142</v>
      </c>
      <c r="C31" s="130">
        <v>44697.41</v>
      </c>
      <c r="D31" s="131">
        <v>2116254</v>
      </c>
      <c r="E31" s="131">
        <v>2116254</v>
      </c>
      <c r="F31" s="130"/>
      <c r="G31" s="135"/>
      <c r="H31" s="135"/>
      <c r="I31" s="66"/>
      <c r="J31" s="66"/>
      <c r="K31" s="66"/>
    </row>
    <row r="32" spans="1:11" s="21" customFormat="1" ht="15" customHeight="1">
      <c r="A32" s="71" t="s">
        <v>143</v>
      </c>
      <c r="B32" s="72" t="s">
        <v>144</v>
      </c>
      <c r="C32" s="130">
        <v>72527.6</v>
      </c>
      <c r="D32" s="131">
        <v>122325</v>
      </c>
      <c r="E32" s="131">
        <v>122325</v>
      </c>
      <c r="F32" s="130">
        <v>20947.34</v>
      </c>
      <c r="G32" s="137">
        <f t="shared" si="0"/>
        <v>28.88188772274279</v>
      </c>
      <c r="H32" s="137">
        <f t="shared" si="1"/>
        <v>17.12433272021255</v>
      </c>
      <c r="I32" s="66"/>
      <c r="J32" s="66"/>
      <c r="K32" s="66"/>
    </row>
    <row r="33" spans="1:11" s="21" customFormat="1" ht="12.75">
      <c r="A33" s="61"/>
      <c r="B33" s="62"/>
      <c r="C33" s="63"/>
      <c r="D33" s="64"/>
      <c r="E33" s="64"/>
      <c r="F33" s="63"/>
      <c r="G33" s="63"/>
      <c r="H33" s="63"/>
      <c r="I33" s="61"/>
      <c r="J33" s="61"/>
      <c r="K33" s="61"/>
    </row>
    <row r="34" spans="1:11" s="21" customFormat="1" ht="12.75">
      <c r="A34" s="61"/>
      <c r="B34" s="62"/>
      <c r="C34" s="63"/>
      <c r="D34" s="64"/>
      <c r="E34" s="64"/>
      <c r="F34" s="63"/>
      <c r="G34" s="63"/>
      <c r="H34" s="63"/>
      <c r="I34" s="61"/>
      <c r="J34" s="61"/>
      <c r="K34" s="61"/>
    </row>
    <row r="35" spans="1:11" s="21" customFormat="1" ht="12.75">
      <c r="A35" s="61"/>
      <c r="B35" s="62"/>
      <c r="C35" s="63"/>
      <c r="D35" s="64"/>
      <c r="E35" s="64"/>
      <c r="F35" s="63"/>
      <c r="G35" s="63"/>
      <c r="H35" s="63"/>
      <c r="I35" s="61"/>
      <c r="J35" s="61"/>
      <c r="K35" s="61"/>
    </row>
    <row r="36" spans="1:11" s="21" customFormat="1" ht="12.75">
      <c r="A36" s="61"/>
      <c r="B36" s="62"/>
      <c r="C36" s="63"/>
      <c r="D36" s="64"/>
      <c r="E36" s="64"/>
      <c r="F36" s="63"/>
      <c r="G36" s="63"/>
      <c r="H36" s="63"/>
      <c r="I36" s="61"/>
      <c r="J36" s="61"/>
      <c r="K36" s="61"/>
    </row>
    <row r="37" spans="1:11" s="21" customFormat="1" ht="12.75">
      <c r="A37" s="61"/>
      <c r="B37" s="62"/>
      <c r="C37" s="63"/>
      <c r="D37" s="64"/>
      <c r="E37" s="64"/>
      <c r="F37" s="63"/>
      <c r="G37" s="63"/>
      <c r="H37" s="63"/>
      <c r="I37" s="61"/>
      <c r="J37" s="61"/>
      <c r="K37" s="61"/>
    </row>
    <row r="38" spans="1:8" s="21" customFormat="1" ht="11.25">
      <c r="A38" s="47"/>
      <c r="B38" s="47"/>
      <c r="C38" s="47"/>
      <c r="D38" s="47"/>
      <c r="E38" s="47"/>
      <c r="F38" s="47"/>
      <c r="G38" s="47"/>
      <c r="H38" s="47"/>
    </row>
    <row r="39" spans="1:8" s="21" customFormat="1" ht="11.25">
      <c r="A39" s="47"/>
      <c r="B39" s="47"/>
      <c r="C39" s="47"/>
      <c r="D39" s="47"/>
      <c r="E39" s="47"/>
      <c r="F39" s="47"/>
      <c r="G39" s="47"/>
      <c r="H39" s="47"/>
    </row>
    <row r="40" spans="1:8" s="21" customFormat="1" ht="11.25">
      <c r="A40" s="47"/>
      <c r="B40" s="47"/>
      <c r="C40" s="47"/>
      <c r="D40" s="47"/>
      <c r="E40" s="47"/>
      <c r="F40" s="47"/>
      <c r="G40" s="47"/>
      <c r="H40" s="47"/>
    </row>
    <row r="41" spans="1:8" s="21" customFormat="1" ht="11.25">
      <c r="A41" s="47"/>
      <c r="B41" s="47"/>
      <c r="C41" s="47"/>
      <c r="D41" s="47"/>
      <c r="E41" s="47"/>
      <c r="F41" s="47"/>
      <c r="G41" s="47"/>
      <c r="H41" s="47"/>
    </row>
    <row r="42" spans="1:8" s="21" customFormat="1" ht="11.25">
      <c r="A42" s="47"/>
      <c r="B42" s="47"/>
      <c r="C42" s="47"/>
      <c r="D42" s="47"/>
      <c r="E42" s="47"/>
      <c r="F42" s="47"/>
      <c r="G42" s="47"/>
      <c r="H42" s="47"/>
    </row>
    <row r="43" spans="1:8" s="21" customFormat="1" ht="11.25">
      <c r="A43" s="47"/>
      <c r="B43" s="47"/>
      <c r="C43" s="47"/>
      <c r="D43" s="47"/>
      <c r="E43" s="47"/>
      <c r="F43" s="47"/>
      <c r="G43" s="47"/>
      <c r="H43" s="47"/>
    </row>
    <row r="44" spans="1:8" s="21" customFormat="1" ht="11.25">
      <c r="A44" s="47"/>
      <c r="B44" s="47"/>
      <c r="C44" s="47"/>
      <c r="D44" s="47"/>
      <c r="E44" s="47"/>
      <c r="F44" s="47"/>
      <c r="G44" s="47"/>
      <c r="H44" s="47"/>
    </row>
    <row r="45" spans="1:8" s="21" customFormat="1" ht="11.25">
      <c r="A45" s="47"/>
      <c r="B45" s="47"/>
      <c r="C45" s="47"/>
      <c r="D45" s="47"/>
      <c r="E45" s="47"/>
      <c r="F45" s="47"/>
      <c r="G45" s="47"/>
      <c r="H45" s="47"/>
    </row>
    <row r="46" spans="1:8" s="21" customFormat="1" ht="11.25">
      <c r="A46" s="47"/>
      <c r="B46" s="47"/>
      <c r="C46" s="47"/>
      <c r="D46" s="47"/>
      <c r="E46" s="47"/>
      <c r="F46" s="47"/>
      <c r="G46" s="47"/>
      <c r="H46" s="47"/>
    </row>
    <row r="47" spans="1:8" s="21" customFormat="1" ht="11.25">
      <c r="A47" s="47"/>
      <c r="B47" s="47"/>
      <c r="C47" s="47"/>
      <c r="D47" s="47"/>
      <c r="E47" s="47"/>
      <c r="F47" s="47"/>
      <c r="G47" s="47"/>
      <c r="H47" s="47"/>
    </row>
    <row r="48" spans="1:8" s="21" customFormat="1" ht="11.25">
      <c r="A48" s="47"/>
      <c r="B48" s="47"/>
      <c r="C48" s="47"/>
      <c r="D48" s="47"/>
      <c r="E48" s="47"/>
      <c r="F48" s="47"/>
      <c r="G48" s="47"/>
      <c r="H48" s="47"/>
    </row>
    <row r="49" spans="1:8" s="21" customFormat="1" ht="11.25">
      <c r="A49" s="47"/>
      <c r="B49" s="47"/>
      <c r="C49" s="47"/>
      <c r="D49" s="47"/>
      <c r="E49" s="47"/>
      <c r="F49" s="47"/>
      <c r="G49" s="47"/>
      <c r="H49" s="47"/>
    </row>
    <row r="50" spans="1:8" s="21" customFormat="1" ht="11.25">
      <c r="A50" s="47"/>
      <c r="B50" s="47"/>
      <c r="C50" s="47"/>
      <c r="D50" s="47"/>
      <c r="E50" s="47"/>
      <c r="F50" s="47"/>
      <c r="G50" s="47"/>
      <c r="H50" s="47"/>
    </row>
    <row r="51" spans="1:8" s="21" customFormat="1" ht="11.25">
      <c r="A51" s="47"/>
      <c r="B51" s="47"/>
      <c r="C51" s="47"/>
      <c r="D51" s="47"/>
      <c r="E51" s="47"/>
      <c r="F51" s="47"/>
      <c r="G51" s="47"/>
      <c r="H51" s="47"/>
    </row>
    <row r="52" spans="1:8" s="21" customFormat="1" ht="11.25">
      <c r="A52" s="47"/>
      <c r="B52" s="47"/>
      <c r="C52" s="47"/>
      <c r="D52" s="47"/>
      <c r="E52" s="47"/>
      <c r="F52" s="47"/>
      <c r="G52" s="47"/>
      <c r="H52" s="47"/>
    </row>
    <row r="53" spans="1:8" s="21" customFormat="1" ht="11.25">
      <c r="A53" s="47"/>
      <c r="B53" s="47"/>
      <c r="C53" s="47"/>
      <c r="D53" s="47"/>
      <c r="E53" s="47"/>
      <c r="F53" s="47"/>
      <c r="G53" s="47"/>
      <c r="H53" s="47"/>
    </row>
    <row r="54" spans="1:8" s="21" customFormat="1" ht="11.25">
      <c r="A54" s="47"/>
      <c r="B54" s="47"/>
      <c r="C54" s="47"/>
      <c r="D54" s="47"/>
      <c r="E54" s="47"/>
      <c r="F54" s="47"/>
      <c r="G54" s="47"/>
      <c r="H54" s="47"/>
    </row>
    <row r="55" spans="1:8" s="21" customFormat="1" ht="11.25">
      <c r="A55" s="47"/>
      <c r="B55" s="47"/>
      <c r="C55" s="47"/>
      <c r="D55" s="47"/>
      <c r="E55" s="47"/>
      <c r="F55" s="47"/>
      <c r="G55" s="47"/>
      <c r="H55" s="47"/>
    </row>
    <row r="56" spans="1:8" s="21" customFormat="1" ht="11.25">
      <c r="A56" s="47"/>
      <c r="B56" s="47"/>
      <c r="C56" s="47"/>
      <c r="D56" s="47"/>
      <c r="E56" s="47"/>
      <c r="F56" s="47"/>
      <c r="G56" s="47"/>
      <c r="H56" s="47"/>
    </row>
    <row r="57" spans="1:8" s="21" customFormat="1" ht="11.25">
      <c r="A57" s="47"/>
      <c r="B57" s="47"/>
      <c r="C57" s="47"/>
      <c r="D57" s="47"/>
      <c r="E57" s="47"/>
      <c r="F57" s="47"/>
      <c r="G57" s="47"/>
      <c r="H57" s="47"/>
    </row>
    <row r="58" spans="1:8" s="21" customFormat="1" ht="11.25">
      <c r="A58" s="47"/>
      <c r="B58" s="47"/>
      <c r="C58" s="47"/>
      <c r="D58" s="47"/>
      <c r="E58" s="47"/>
      <c r="F58" s="47"/>
      <c r="G58" s="47"/>
      <c r="H58" s="47"/>
    </row>
    <row r="59" spans="1:8" s="21" customFormat="1" ht="11.25">
      <c r="A59" s="47"/>
      <c r="B59" s="47"/>
      <c r="C59" s="47"/>
      <c r="D59" s="47"/>
      <c r="E59" s="47"/>
      <c r="F59" s="47"/>
      <c r="G59" s="47"/>
      <c r="H59" s="47"/>
    </row>
    <row r="60" spans="1:8" s="21" customFormat="1" ht="11.25">
      <c r="A60" s="47"/>
      <c r="B60" s="47"/>
      <c r="C60" s="47"/>
      <c r="D60" s="47"/>
      <c r="E60" s="47"/>
      <c r="F60" s="47"/>
      <c r="G60" s="47"/>
      <c r="H60" s="47"/>
    </row>
    <row r="61" spans="1:8" s="21" customFormat="1" ht="11.25">
      <c r="A61" s="47"/>
      <c r="B61" s="47"/>
      <c r="C61" s="47"/>
      <c r="D61" s="47"/>
      <c r="E61" s="47"/>
      <c r="F61" s="47"/>
      <c r="G61" s="47"/>
      <c r="H61" s="47"/>
    </row>
    <row r="62" spans="1:8" s="21" customFormat="1" ht="11.25">
      <c r="A62" s="47"/>
      <c r="B62" s="47"/>
      <c r="C62" s="47"/>
      <c r="D62" s="47"/>
      <c r="E62" s="47"/>
      <c r="F62" s="47"/>
      <c r="G62" s="47"/>
      <c r="H62" s="47"/>
    </row>
    <row r="63" spans="1:8" s="21" customFormat="1" ht="11.25">
      <c r="A63" s="47"/>
      <c r="B63" s="47"/>
      <c r="C63" s="47"/>
      <c r="D63" s="47"/>
      <c r="E63" s="47"/>
      <c r="F63" s="47"/>
      <c r="G63" s="47"/>
      <c r="H63" s="47"/>
    </row>
    <row r="64" spans="1:8" s="21" customFormat="1" ht="11.25">
      <c r="A64" s="47"/>
      <c r="B64" s="47"/>
      <c r="C64" s="47"/>
      <c r="D64" s="47"/>
      <c r="E64" s="47"/>
      <c r="F64" s="47"/>
      <c r="G64" s="47"/>
      <c r="H64" s="47"/>
    </row>
    <row r="65" spans="1:8" s="21" customFormat="1" ht="11.25">
      <c r="A65" s="47"/>
      <c r="B65" s="47"/>
      <c r="C65" s="47"/>
      <c r="D65" s="47"/>
      <c r="E65" s="47"/>
      <c r="F65" s="47"/>
      <c r="G65" s="47"/>
      <c r="H65" s="47"/>
    </row>
    <row r="66" spans="1:8" s="21" customFormat="1" ht="11.25">
      <c r="A66" s="47"/>
      <c r="B66" s="47"/>
      <c r="C66" s="47"/>
      <c r="D66" s="47"/>
      <c r="E66" s="47"/>
      <c r="F66" s="47"/>
      <c r="G66" s="47"/>
      <c r="H66" s="47"/>
    </row>
    <row r="67" spans="1:8" s="21" customFormat="1" ht="11.25">
      <c r="A67" s="47"/>
      <c r="B67" s="47"/>
      <c r="C67" s="47"/>
      <c r="D67" s="47"/>
      <c r="E67" s="47"/>
      <c r="F67" s="47"/>
      <c r="G67" s="47"/>
      <c r="H67" s="47"/>
    </row>
    <row r="68" spans="1:8" s="21" customFormat="1" ht="11.25">
      <c r="A68" s="47"/>
      <c r="B68" s="47"/>
      <c r="C68" s="47"/>
      <c r="D68" s="47"/>
      <c r="E68" s="47"/>
      <c r="F68" s="47"/>
      <c r="G68" s="47"/>
      <c r="H68" s="47"/>
    </row>
    <row r="69" spans="1:8" s="21" customFormat="1" ht="11.25">
      <c r="A69" s="47"/>
      <c r="B69" s="47"/>
      <c r="C69" s="47"/>
      <c r="D69" s="47"/>
      <c r="E69" s="47"/>
      <c r="F69" s="47"/>
      <c r="G69" s="47"/>
      <c r="H69" s="47"/>
    </row>
    <row r="70" spans="1:8" s="21" customFormat="1" ht="11.25">
      <c r="A70" s="47"/>
      <c r="B70" s="47"/>
      <c r="C70" s="47"/>
      <c r="D70" s="47"/>
      <c r="E70" s="47"/>
      <c r="F70" s="47"/>
      <c r="G70" s="47"/>
      <c r="H70" s="47"/>
    </row>
    <row r="71" spans="1:8" s="21" customFormat="1" ht="11.25">
      <c r="A71" s="47"/>
      <c r="B71" s="47"/>
      <c r="C71" s="47"/>
      <c r="D71" s="47"/>
      <c r="E71" s="47"/>
      <c r="F71" s="47"/>
      <c r="G71" s="47"/>
      <c r="H71" s="47"/>
    </row>
    <row r="72" spans="1:8" s="21" customFormat="1" ht="11.25">
      <c r="A72" s="47"/>
      <c r="B72" s="47"/>
      <c r="C72" s="47"/>
      <c r="D72" s="47"/>
      <c r="E72" s="47"/>
      <c r="F72" s="47"/>
      <c r="G72" s="47"/>
      <c r="H72" s="47"/>
    </row>
    <row r="73" spans="1:8" s="21" customFormat="1" ht="11.25">
      <c r="A73" s="47"/>
      <c r="B73" s="47"/>
      <c r="C73" s="47"/>
      <c r="D73" s="47"/>
      <c r="E73" s="47"/>
      <c r="F73" s="47"/>
      <c r="G73" s="47"/>
      <c r="H73" s="47"/>
    </row>
    <row r="74" spans="1:8" s="21" customFormat="1" ht="11.25">
      <c r="A74" s="47"/>
      <c r="B74" s="47"/>
      <c r="C74" s="47"/>
      <c r="D74" s="47"/>
      <c r="E74" s="47"/>
      <c r="F74" s="47"/>
      <c r="G74" s="47"/>
      <c r="H74" s="47"/>
    </row>
    <row r="75" spans="1:8" s="21" customFormat="1" ht="11.25">
      <c r="A75" s="47"/>
      <c r="B75" s="47"/>
      <c r="C75" s="47"/>
      <c r="D75" s="47"/>
      <c r="E75" s="47"/>
      <c r="F75" s="47"/>
      <c r="G75" s="47"/>
      <c r="H75" s="47"/>
    </row>
    <row r="76" spans="1:8" s="21" customFormat="1" ht="11.25">
      <c r="A76" s="47"/>
      <c r="B76" s="47"/>
      <c r="C76" s="47"/>
      <c r="D76" s="47"/>
      <c r="E76" s="47"/>
      <c r="F76" s="47"/>
      <c r="G76" s="47"/>
      <c r="H76" s="47"/>
    </row>
    <row r="77" spans="1:8" s="21" customFormat="1" ht="11.25">
      <c r="A77" s="47"/>
      <c r="B77" s="47"/>
      <c r="C77" s="47"/>
      <c r="D77" s="47"/>
      <c r="E77" s="47"/>
      <c r="F77" s="47"/>
      <c r="G77" s="47"/>
      <c r="H77" s="47"/>
    </row>
    <row r="78" spans="1:8" s="21" customFormat="1" ht="11.25">
      <c r="A78" s="47"/>
      <c r="B78" s="47"/>
      <c r="C78" s="47"/>
      <c r="D78" s="47"/>
      <c r="E78" s="47"/>
      <c r="F78" s="47"/>
      <c r="G78" s="47"/>
      <c r="H78" s="47"/>
    </row>
    <row r="79" spans="1:8" s="21" customFormat="1" ht="11.25">
      <c r="A79" s="47"/>
      <c r="B79" s="47"/>
      <c r="C79" s="47"/>
      <c r="D79" s="47"/>
      <c r="E79" s="47"/>
      <c r="F79" s="47"/>
      <c r="G79" s="47"/>
      <c r="H79" s="47"/>
    </row>
    <row r="80" spans="1:8" s="21" customFormat="1" ht="11.25">
      <c r="A80" s="47"/>
      <c r="B80" s="47"/>
      <c r="C80" s="47"/>
      <c r="D80" s="47"/>
      <c r="E80" s="47"/>
      <c r="F80" s="47"/>
      <c r="G80" s="47"/>
      <c r="H80" s="47"/>
    </row>
    <row r="81" spans="1:8" s="21" customFormat="1" ht="11.25">
      <c r="A81" s="47"/>
      <c r="B81" s="47"/>
      <c r="C81" s="47"/>
      <c r="D81" s="47"/>
      <c r="E81" s="47"/>
      <c r="F81" s="47"/>
      <c r="G81" s="47"/>
      <c r="H81" s="47"/>
    </row>
    <row r="82" spans="1:8" s="21" customFormat="1" ht="11.25">
      <c r="A82" s="47"/>
      <c r="B82" s="47"/>
      <c r="C82" s="47"/>
      <c r="D82" s="47"/>
      <c r="E82" s="47"/>
      <c r="F82" s="47"/>
      <c r="G82" s="47"/>
      <c r="H82" s="47"/>
    </row>
    <row r="83" spans="1:8" s="21" customFormat="1" ht="11.25">
      <c r="A83" s="47"/>
      <c r="B83" s="47"/>
      <c r="C83" s="47"/>
      <c r="D83" s="47"/>
      <c r="E83" s="47"/>
      <c r="F83" s="47"/>
      <c r="G83" s="47"/>
      <c r="H83" s="47"/>
    </row>
    <row r="84" spans="1:8" s="21" customFormat="1" ht="11.25">
      <c r="A84" s="47"/>
      <c r="B84" s="47"/>
      <c r="C84" s="47"/>
      <c r="D84" s="47"/>
      <c r="E84" s="47"/>
      <c r="F84" s="47"/>
      <c r="G84" s="47"/>
      <c r="H84" s="47"/>
    </row>
    <row r="85" spans="1:8" s="21" customFormat="1" ht="11.25">
      <c r="A85" s="47"/>
      <c r="B85" s="47"/>
      <c r="C85" s="47"/>
      <c r="D85" s="47"/>
      <c r="E85" s="47"/>
      <c r="F85" s="47"/>
      <c r="G85" s="47"/>
      <c r="H85" s="47"/>
    </row>
    <row r="86" spans="1:8" s="21" customFormat="1" ht="11.25">
      <c r="A86" s="47"/>
      <c r="B86" s="47"/>
      <c r="C86" s="47"/>
      <c r="D86" s="47"/>
      <c r="E86" s="47"/>
      <c r="F86" s="47"/>
      <c r="G86" s="47"/>
      <c r="H86" s="47"/>
    </row>
    <row r="87" spans="1:8" s="21" customFormat="1" ht="11.25">
      <c r="A87" s="47"/>
      <c r="B87" s="47"/>
      <c r="C87" s="47"/>
      <c r="D87" s="47"/>
      <c r="E87" s="47"/>
      <c r="F87" s="47"/>
      <c r="G87" s="47"/>
      <c r="H87" s="47"/>
    </row>
    <row r="88" spans="1:8" s="21" customFormat="1" ht="11.25">
      <c r="A88" s="47"/>
      <c r="B88" s="47"/>
      <c r="C88" s="47"/>
      <c r="D88" s="47"/>
      <c r="E88" s="47"/>
      <c r="F88" s="47"/>
      <c r="G88" s="47"/>
      <c r="H88" s="47"/>
    </row>
    <row r="89" spans="1:8" s="21" customFormat="1" ht="11.25">
      <c r="A89" s="47"/>
      <c r="B89" s="47"/>
      <c r="C89" s="47"/>
      <c r="D89" s="47"/>
      <c r="E89" s="47"/>
      <c r="F89" s="47"/>
      <c r="G89" s="47"/>
      <c r="H89" s="47"/>
    </row>
    <row r="90" spans="1:8" s="21" customFormat="1" ht="11.25">
      <c r="A90" s="47"/>
      <c r="B90" s="47"/>
      <c r="C90" s="47"/>
      <c r="D90" s="47"/>
      <c r="E90" s="47"/>
      <c r="F90" s="47"/>
      <c r="G90" s="47"/>
      <c r="H90" s="47"/>
    </row>
    <row r="91" spans="1:8" s="21" customFormat="1" ht="11.25">
      <c r="A91" s="47"/>
      <c r="B91" s="47"/>
      <c r="C91" s="47"/>
      <c r="D91" s="47"/>
      <c r="E91" s="47"/>
      <c r="F91" s="47"/>
      <c r="G91" s="47"/>
      <c r="H91" s="47"/>
    </row>
    <row r="92" spans="1:8" s="21" customFormat="1" ht="11.25">
      <c r="A92" s="47"/>
      <c r="B92" s="47"/>
      <c r="C92" s="47"/>
      <c r="D92" s="47"/>
      <c r="E92" s="47"/>
      <c r="F92" s="47"/>
      <c r="G92" s="47"/>
      <c r="H92" s="47"/>
    </row>
    <row r="93" spans="1:8" s="21" customFormat="1" ht="11.25">
      <c r="A93" s="47"/>
      <c r="B93" s="47"/>
      <c r="C93" s="47"/>
      <c r="D93" s="47"/>
      <c r="E93" s="47"/>
      <c r="F93" s="47"/>
      <c r="G93" s="47"/>
      <c r="H93" s="47"/>
    </row>
    <row r="94" spans="1:8" s="21" customFormat="1" ht="11.25">
      <c r="A94" s="47"/>
      <c r="B94" s="47"/>
      <c r="C94" s="47"/>
      <c r="D94" s="47"/>
      <c r="E94" s="47"/>
      <c r="F94" s="47"/>
      <c r="G94" s="47"/>
      <c r="H94" s="47"/>
    </row>
    <row r="95" spans="1:8" s="21" customFormat="1" ht="11.25">
      <c r="A95" s="47"/>
      <c r="B95" s="47"/>
      <c r="C95" s="47"/>
      <c r="D95" s="47"/>
      <c r="E95" s="47"/>
      <c r="F95" s="47"/>
      <c r="G95" s="47"/>
      <c r="H95" s="47"/>
    </row>
    <row r="96" spans="1:8" s="21" customFormat="1" ht="11.25">
      <c r="A96" s="47"/>
      <c r="B96" s="47"/>
      <c r="C96" s="47"/>
      <c r="D96" s="47"/>
      <c r="E96" s="47"/>
      <c r="F96" s="47"/>
      <c r="G96" s="47"/>
      <c r="H96" s="47"/>
    </row>
    <row r="97" spans="1:8" s="21" customFormat="1" ht="11.25">
      <c r="A97" s="47"/>
      <c r="B97" s="47"/>
      <c r="C97" s="47"/>
      <c r="D97" s="47"/>
      <c r="E97" s="47"/>
      <c r="F97" s="47"/>
      <c r="G97" s="47"/>
      <c r="H97" s="47"/>
    </row>
    <row r="98" spans="1:8" s="21" customFormat="1" ht="11.25">
      <c r="A98" s="47"/>
      <c r="B98" s="47"/>
      <c r="C98" s="47"/>
      <c r="D98" s="47"/>
      <c r="E98" s="47"/>
      <c r="F98" s="47"/>
      <c r="G98" s="47"/>
      <c r="H98" s="47"/>
    </row>
    <row r="99" spans="1:8" s="21" customFormat="1" ht="11.25">
      <c r="A99" s="47"/>
      <c r="B99" s="47"/>
      <c r="C99" s="47"/>
      <c r="D99" s="47"/>
      <c r="E99" s="47"/>
      <c r="F99" s="47"/>
      <c r="G99" s="47"/>
      <c r="H99" s="47"/>
    </row>
    <row r="100" spans="1:8" s="21" customFormat="1" ht="11.25">
      <c r="A100" s="47"/>
      <c r="B100" s="47"/>
      <c r="C100" s="47"/>
      <c r="D100" s="47"/>
      <c r="E100" s="47"/>
      <c r="F100" s="47"/>
      <c r="G100" s="47"/>
      <c r="H100" s="47"/>
    </row>
    <row r="101" spans="1:8" s="21" customFormat="1" ht="11.25">
      <c r="A101" s="47"/>
      <c r="B101" s="47"/>
      <c r="C101" s="47"/>
      <c r="D101" s="47"/>
      <c r="E101" s="47"/>
      <c r="F101" s="47"/>
      <c r="G101" s="47"/>
      <c r="H101" s="47"/>
    </row>
    <row r="102" spans="1:8" s="21" customFormat="1" ht="11.25">
      <c r="A102" s="47"/>
      <c r="B102" s="47"/>
      <c r="C102" s="47"/>
      <c r="D102" s="47"/>
      <c r="E102" s="47"/>
      <c r="F102" s="47"/>
      <c r="G102" s="47"/>
      <c r="H102" s="47"/>
    </row>
    <row r="103" spans="1:8" s="21" customFormat="1" ht="11.25">
      <c r="A103" s="47"/>
      <c r="B103" s="47"/>
      <c r="C103" s="47"/>
      <c r="D103" s="47"/>
      <c r="E103" s="47"/>
      <c r="F103" s="47"/>
      <c r="G103" s="47"/>
      <c r="H103" s="47"/>
    </row>
    <row r="104" spans="1:8" s="21" customFormat="1" ht="11.25">
      <c r="A104" s="47"/>
      <c r="B104" s="47"/>
      <c r="C104" s="47"/>
      <c r="D104" s="47"/>
      <c r="E104" s="47"/>
      <c r="F104" s="47"/>
      <c r="G104" s="47"/>
      <c r="H104" s="47"/>
    </row>
    <row r="105" spans="1:8" s="21" customFormat="1" ht="11.25">
      <c r="A105" s="47"/>
      <c r="B105" s="47"/>
      <c r="C105" s="47"/>
      <c r="D105" s="47"/>
      <c r="E105" s="47"/>
      <c r="F105" s="47"/>
      <c r="G105" s="47"/>
      <c r="H105" s="47"/>
    </row>
    <row r="106" spans="1:8" s="21" customFormat="1" ht="11.25">
      <c r="A106" s="47"/>
      <c r="B106" s="47"/>
      <c r="C106" s="47"/>
      <c r="D106" s="47"/>
      <c r="E106" s="47"/>
      <c r="F106" s="47"/>
      <c r="G106" s="47"/>
      <c r="H106" s="47"/>
    </row>
    <row r="107" spans="1:8" s="21" customFormat="1" ht="11.25">
      <c r="A107" s="47"/>
      <c r="B107" s="47"/>
      <c r="C107" s="47"/>
      <c r="D107" s="47"/>
      <c r="E107" s="47"/>
      <c r="F107" s="47"/>
      <c r="G107" s="47"/>
      <c r="H107" s="47"/>
    </row>
    <row r="108" spans="1:8" s="21" customFormat="1" ht="11.25">
      <c r="A108" s="47"/>
      <c r="B108" s="47"/>
      <c r="C108" s="47"/>
      <c r="D108" s="47"/>
      <c r="E108" s="47"/>
      <c r="F108" s="47"/>
      <c r="G108" s="47"/>
      <c r="H108" s="47"/>
    </row>
    <row r="109" spans="1:8" s="21" customFormat="1" ht="11.25">
      <c r="A109" s="47"/>
      <c r="B109" s="47"/>
      <c r="C109" s="47"/>
      <c r="D109" s="47"/>
      <c r="E109" s="47"/>
      <c r="F109" s="47"/>
      <c r="G109" s="47"/>
      <c r="H109" s="47"/>
    </row>
    <row r="110" spans="1:8" s="21" customFormat="1" ht="11.25">
      <c r="A110" s="47"/>
      <c r="B110" s="47"/>
      <c r="C110" s="47"/>
      <c r="D110" s="47"/>
      <c r="E110" s="47"/>
      <c r="F110" s="47"/>
      <c r="G110" s="47"/>
      <c r="H110" s="47"/>
    </row>
    <row r="111" spans="1:8" s="21" customFormat="1" ht="11.25">
      <c r="A111" s="47"/>
      <c r="B111" s="47"/>
      <c r="C111" s="47"/>
      <c r="D111" s="47"/>
      <c r="E111" s="47"/>
      <c r="F111" s="47"/>
      <c r="G111" s="47"/>
      <c r="H111" s="47"/>
    </row>
    <row r="112" spans="1:8" s="21" customFormat="1" ht="11.25">
      <c r="A112" s="47"/>
      <c r="B112" s="47"/>
      <c r="C112" s="47"/>
      <c r="D112" s="47"/>
      <c r="E112" s="47"/>
      <c r="F112" s="47"/>
      <c r="G112" s="47"/>
      <c r="H112" s="47"/>
    </row>
    <row r="113" spans="1:8" s="21" customFormat="1" ht="11.25">
      <c r="A113" s="47"/>
      <c r="B113" s="47"/>
      <c r="C113" s="47"/>
      <c r="D113" s="47"/>
      <c r="E113" s="47"/>
      <c r="F113" s="47"/>
      <c r="G113" s="47"/>
      <c r="H113" s="47"/>
    </row>
    <row r="114" spans="1:8" s="21" customFormat="1" ht="11.25">
      <c r="A114" s="47"/>
      <c r="B114" s="47"/>
      <c r="C114" s="47"/>
      <c r="D114" s="47"/>
      <c r="E114" s="47"/>
      <c r="F114" s="47"/>
      <c r="G114" s="47"/>
      <c r="H114" s="47"/>
    </row>
    <row r="115" spans="1:8" s="21" customFormat="1" ht="11.25">
      <c r="A115" s="47"/>
      <c r="B115" s="47"/>
      <c r="C115" s="47"/>
      <c r="D115" s="47"/>
      <c r="E115" s="47"/>
      <c r="F115" s="47"/>
      <c r="G115" s="47"/>
      <c r="H115" s="47"/>
    </row>
    <row r="116" spans="1:8" s="21" customFormat="1" ht="11.25">
      <c r="A116" s="47"/>
      <c r="B116" s="47"/>
      <c r="C116" s="47"/>
      <c r="D116" s="47"/>
      <c r="E116" s="47"/>
      <c r="F116" s="47"/>
      <c r="G116" s="47"/>
      <c r="H116" s="47"/>
    </row>
    <row r="117" spans="1:8" s="21" customFormat="1" ht="11.25">
      <c r="A117" s="47"/>
      <c r="B117" s="47"/>
      <c r="C117" s="47"/>
      <c r="D117" s="47"/>
      <c r="E117" s="47"/>
      <c r="F117" s="47"/>
      <c r="G117" s="47"/>
      <c r="H117" s="47"/>
    </row>
    <row r="118" spans="1:8" s="21" customFormat="1" ht="11.25">
      <c r="A118" s="47"/>
      <c r="B118" s="47"/>
      <c r="C118" s="47"/>
      <c r="D118" s="47"/>
      <c r="E118" s="47"/>
      <c r="F118" s="47"/>
      <c r="G118" s="47"/>
      <c r="H118" s="47"/>
    </row>
    <row r="119" spans="1:8" s="21" customFormat="1" ht="11.25">
      <c r="A119" s="47"/>
      <c r="B119" s="47"/>
      <c r="C119" s="47"/>
      <c r="D119" s="47"/>
      <c r="E119" s="47"/>
      <c r="F119" s="47"/>
      <c r="G119" s="47"/>
      <c r="H119" s="47"/>
    </row>
    <row r="120" spans="1:8" s="21" customFormat="1" ht="11.25">
      <c r="A120" s="47"/>
      <c r="B120" s="47"/>
      <c r="C120" s="47"/>
      <c r="D120" s="47"/>
      <c r="E120" s="47"/>
      <c r="F120" s="47"/>
      <c r="G120" s="47"/>
      <c r="H120" s="47"/>
    </row>
    <row r="121" spans="1:8" s="21" customFormat="1" ht="11.25">
      <c r="A121" s="47"/>
      <c r="B121" s="47"/>
      <c r="C121" s="47"/>
      <c r="D121" s="47"/>
      <c r="E121" s="47"/>
      <c r="F121" s="47"/>
      <c r="G121" s="47"/>
      <c r="H121" s="47"/>
    </row>
    <row r="122" spans="1:8" s="21" customFormat="1" ht="11.25">
      <c r="A122" s="47"/>
      <c r="B122" s="47"/>
      <c r="C122" s="47"/>
      <c r="D122" s="47"/>
      <c r="E122" s="47"/>
      <c r="F122" s="47"/>
      <c r="G122" s="47"/>
      <c r="H122" s="47"/>
    </row>
    <row r="123" spans="1:8" s="21" customFormat="1" ht="11.25">
      <c r="A123" s="47"/>
      <c r="B123" s="47"/>
      <c r="C123" s="47"/>
      <c r="D123" s="47"/>
      <c r="E123" s="47"/>
      <c r="F123" s="47"/>
      <c r="G123" s="47"/>
      <c r="H123" s="47"/>
    </row>
    <row r="124" spans="1:8" s="21" customFormat="1" ht="11.25">
      <c r="A124" s="47"/>
      <c r="B124" s="47"/>
      <c r="C124" s="47"/>
      <c r="D124" s="47"/>
      <c r="E124" s="47"/>
      <c r="F124" s="47"/>
      <c r="G124" s="47"/>
      <c r="H124" s="47"/>
    </row>
    <row r="125" spans="1:8" s="21" customFormat="1" ht="11.25">
      <c r="A125" s="47"/>
      <c r="B125" s="47"/>
      <c r="C125" s="47"/>
      <c r="D125" s="47"/>
      <c r="E125" s="47"/>
      <c r="F125" s="47"/>
      <c r="G125" s="47"/>
      <c r="H125" s="47"/>
    </row>
    <row r="126" spans="1:8" s="21" customFormat="1" ht="11.25">
      <c r="A126" s="47"/>
      <c r="B126" s="47"/>
      <c r="C126" s="47"/>
      <c r="D126" s="47"/>
      <c r="E126" s="47"/>
      <c r="F126" s="47"/>
      <c r="G126" s="47"/>
      <c r="H126" s="47"/>
    </row>
    <row r="127" spans="1:8" s="21" customFormat="1" ht="11.25">
      <c r="A127" s="47"/>
      <c r="B127" s="47"/>
      <c r="C127" s="47"/>
      <c r="D127" s="47"/>
      <c r="E127" s="47"/>
      <c r="F127" s="47"/>
      <c r="G127" s="47"/>
      <c r="H127" s="47"/>
    </row>
    <row r="128" spans="1:8" s="21" customFormat="1" ht="11.25">
      <c r="A128" s="47"/>
      <c r="B128" s="47"/>
      <c r="C128" s="47"/>
      <c r="D128" s="47"/>
      <c r="E128" s="47"/>
      <c r="F128" s="47"/>
      <c r="G128" s="47"/>
      <c r="H128" s="47"/>
    </row>
    <row r="129" spans="1:8" s="21" customFormat="1" ht="11.25">
      <c r="A129" s="47"/>
      <c r="B129" s="47"/>
      <c r="C129" s="47"/>
      <c r="D129" s="47"/>
      <c r="E129" s="47"/>
      <c r="F129" s="47"/>
      <c r="G129" s="47"/>
      <c r="H129" s="47"/>
    </row>
    <row r="130" spans="1:8" s="21" customFormat="1" ht="11.25">
      <c r="A130" s="47"/>
      <c r="B130" s="47"/>
      <c r="C130" s="47"/>
      <c r="D130" s="47"/>
      <c r="E130" s="47"/>
      <c r="F130" s="47"/>
      <c r="G130" s="47"/>
      <c r="H130" s="47"/>
    </row>
    <row r="131" spans="1:8" s="21" customFormat="1" ht="11.25">
      <c r="A131" s="47"/>
      <c r="B131" s="47"/>
      <c r="C131" s="47"/>
      <c r="D131" s="47"/>
      <c r="E131" s="47"/>
      <c r="F131" s="47"/>
      <c r="G131" s="47"/>
      <c r="H131" s="47"/>
    </row>
    <row r="132" spans="1:8" s="21" customFormat="1" ht="11.25">
      <c r="A132" s="47"/>
      <c r="B132" s="47"/>
      <c r="C132" s="47"/>
      <c r="D132" s="47"/>
      <c r="E132" s="47"/>
      <c r="F132" s="47"/>
      <c r="G132" s="47"/>
      <c r="H132" s="47"/>
    </row>
    <row r="133" spans="1:8" s="21" customFormat="1" ht="11.25">
      <c r="A133" s="47"/>
      <c r="B133" s="47"/>
      <c r="C133" s="47"/>
      <c r="D133" s="47"/>
      <c r="E133" s="47"/>
      <c r="F133" s="47"/>
      <c r="G133" s="47"/>
      <c r="H133" s="47"/>
    </row>
    <row r="134" spans="1:8" s="21" customFormat="1" ht="11.25">
      <c r="A134" s="47"/>
      <c r="B134" s="47"/>
      <c r="C134" s="47"/>
      <c r="D134" s="47"/>
      <c r="E134" s="47"/>
      <c r="F134" s="47"/>
      <c r="G134" s="47"/>
      <c r="H134" s="47"/>
    </row>
    <row r="135" spans="1:8" s="21" customFormat="1" ht="11.25">
      <c r="A135" s="47"/>
      <c r="B135" s="47"/>
      <c r="C135" s="47"/>
      <c r="D135" s="47"/>
      <c r="E135" s="47"/>
      <c r="F135" s="47"/>
      <c r="G135" s="47"/>
      <c r="H135" s="47"/>
    </row>
    <row r="136" spans="1:8" s="21" customFormat="1" ht="11.25">
      <c r="A136" s="47"/>
      <c r="B136" s="47"/>
      <c r="C136" s="47"/>
      <c r="D136" s="47"/>
      <c r="E136" s="47"/>
      <c r="F136" s="47"/>
      <c r="G136" s="47"/>
      <c r="H136" s="47"/>
    </row>
    <row r="137" spans="1:8" s="21" customFormat="1" ht="11.25">
      <c r="A137" s="47"/>
      <c r="B137" s="47"/>
      <c r="C137" s="47"/>
      <c r="D137" s="47"/>
      <c r="E137" s="47"/>
      <c r="F137" s="47"/>
      <c r="G137" s="47"/>
      <c r="H137" s="47"/>
    </row>
    <row r="138" spans="1:8" s="21" customFormat="1" ht="11.25">
      <c r="A138" s="47"/>
      <c r="B138" s="47"/>
      <c r="C138" s="47"/>
      <c r="D138" s="47"/>
      <c r="E138" s="47"/>
      <c r="F138" s="47"/>
      <c r="G138" s="47"/>
      <c r="H138" s="47"/>
    </row>
    <row r="139" spans="1:8" s="21" customFormat="1" ht="11.25">
      <c r="A139" s="47"/>
      <c r="B139" s="47"/>
      <c r="C139" s="47"/>
      <c r="D139" s="47"/>
      <c r="E139" s="47"/>
      <c r="F139" s="47"/>
      <c r="G139" s="47"/>
      <c r="H139" s="47"/>
    </row>
    <row r="140" spans="1:8" s="21" customFormat="1" ht="11.25">
      <c r="A140" s="47"/>
      <c r="B140" s="47"/>
      <c r="C140" s="47"/>
      <c r="D140" s="47"/>
      <c r="E140" s="47"/>
      <c r="F140" s="47"/>
      <c r="G140" s="47"/>
      <c r="H140" s="47"/>
    </row>
    <row r="141" spans="1:8" s="21" customFormat="1" ht="11.25">
      <c r="A141" s="47"/>
      <c r="B141" s="47"/>
      <c r="C141" s="47"/>
      <c r="D141" s="47"/>
      <c r="E141" s="47"/>
      <c r="F141" s="47"/>
      <c r="G141" s="47"/>
      <c r="H141" s="47"/>
    </row>
    <row r="142" spans="1:8" s="21" customFormat="1" ht="11.25">
      <c r="A142" s="47"/>
      <c r="B142" s="47"/>
      <c r="C142" s="47"/>
      <c r="D142" s="47"/>
      <c r="E142" s="47"/>
      <c r="F142" s="47"/>
      <c r="G142" s="47"/>
      <c r="H142" s="47"/>
    </row>
    <row r="143" spans="1:8" s="21" customFormat="1" ht="11.25">
      <c r="A143" s="47"/>
      <c r="B143" s="47"/>
      <c r="C143" s="47"/>
      <c r="D143" s="47"/>
      <c r="E143" s="47"/>
      <c r="F143" s="47"/>
      <c r="G143" s="47"/>
      <c r="H143" s="47"/>
    </row>
    <row r="144" spans="1:8" s="21" customFormat="1" ht="11.25">
      <c r="A144" s="47"/>
      <c r="B144" s="47"/>
      <c r="C144" s="47"/>
      <c r="D144" s="47"/>
      <c r="E144" s="47"/>
      <c r="F144" s="47"/>
      <c r="G144" s="47"/>
      <c r="H144" s="47"/>
    </row>
    <row r="145" spans="1:8" s="21" customFormat="1" ht="11.25">
      <c r="A145" s="47"/>
      <c r="B145" s="47"/>
      <c r="C145" s="47"/>
      <c r="D145" s="47"/>
      <c r="E145" s="47"/>
      <c r="F145" s="47"/>
      <c r="G145" s="47"/>
      <c r="H145" s="47"/>
    </row>
    <row r="146" spans="1:8" s="21" customFormat="1" ht="11.25">
      <c r="A146" s="47"/>
      <c r="B146" s="47"/>
      <c r="C146" s="47"/>
      <c r="D146" s="47"/>
      <c r="E146" s="47"/>
      <c r="F146" s="47"/>
      <c r="G146" s="47"/>
      <c r="H146" s="47"/>
    </row>
    <row r="147" spans="1:8" s="21" customFormat="1" ht="11.25">
      <c r="A147" s="47"/>
      <c r="B147" s="47"/>
      <c r="C147" s="47"/>
      <c r="D147" s="47"/>
      <c r="E147" s="47"/>
      <c r="F147" s="47"/>
      <c r="G147" s="47"/>
      <c r="H147" s="47"/>
    </row>
    <row r="148" spans="1:8" s="21" customFormat="1" ht="11.25">
      <c r="A148" s="47"/>
      <c r="B148" s="47"/>
      <c r="C148" s="47"/>
      <c r="D148" s="47"/>
      <c r="E148" s="47"/>
      <c r="F148" s="47"/>
      <c r="G148" s="47"/>
      <c r="H148" s="47"/>
    </row>
    <row r="149" spans="1:8" s="21" customFormat="1" ht="11.25">
      <c r="A149" s="47"/>
      <c r="B149" s="47"/>
      <c r="C149" s="47"/>
      <c r="D149" s="47"/>
      <c r="E149" s="47"/>
      <c r="F149" s="47"/>
      <c r="G149" s="47"/>
      <c r="H149" s="47"/>
    </row>
    <row r="150" spans="1:8" s="21" customFormat="1" ht="11.25">
      <c r="A150" s="47"/>
      <c r="B150" s="47"/>
      <c r="C150" s="47"/>
      <c r="D150" s="47"/>
      <c r="E150" s="47"/>
      <c r="F150" s="47"/>
      <c r="G150" s="47"/>
      <c r="H150" s="47"/>
    </row>
    <row r="151" spans="1:8" s="21" customFormat="1" ht="11.25">
      <c r="A151" s="47"/>
      <c r="B151" s="47"/>
      <c r="C151" s="47"/>
      <c r="D151" s="47"/>
      <c r="E151" s="47"/>
      <c r="F151" s="47"/>
      <c r="G151" s="47"/>
      <c r="H151" s="47"/>
    </row>
    <row r="152" spans="1:8" s="21" customFormat="1" ht="11.25">
      <c r="A152" s="47"/>
      <c r="B152" s="47"/>
      <c r="C152" s="47"/>
      <c r="D152" s="47"/>
      <c r="E152" s="47"/>
      <c r="F152" s="47"/>
      <c r="G152" s="47"/>
      <c r="H152" s="47"/>
    </row>
    <row r="153" spans="1:8" s="21" customFormat="1" ht="11.25">
      <c r="A153" s="47"/>
      <c r="B153" s="47"/>
      <c r="C153" s="47"/>
      <c r="D153" s="47"/>
      <c r="E153" s="47"/>
      <c r="F153" s="47"/>
      <c r="G153" s="47"/>
      <c r="H153" s="47"/>
    </row>
    <row r="154" spans="1:8" s="21" customFormat="1" ht="11.25">
      <c r="A154" s="47"/>
      <c r="B154" s="47"/>
      <c r="C154" s="47"/>
      <c r="D154" s="47"/>
      <c r="E154" s="47"/>
      <c r="F154" s="47"/>
      <c r="G154" s="47"/>
      <c r="H154" s="47"/>
    </row>
    <row r="155" spans="1:8" s="21" customFormat="1" ht="11.25">
      <c r="A155" s="47"/>
      <c r="B155" s="47"/>
      <c r="C155" s="47"/>
      <c r="D155" s="47"/>
      <c r="E155" s="47"/>
      <c r="F155" s="47"/>
      <c r="G155" s="47"/>
      <c r="H155" s="47"/>
    </row>
    <row r="156" spans="1:8" s="21" customFormat="1" ht="11.25">
      <c r="A156" s="47"/>
      <c r="B156" s="47"/>
      <c r="C156" s="47"/>
      <c r="D156" s="47"/>
      <c r="E156" s="47"/>
      <c r="F156" s="47"/>
      <c r="G156" s="47"/>
      <c r="H156" s="47"/>
    </row>
    <row r="157" spans="1:8" s="21" customFormat="1" ht="11.25">
      <c r="A157" s="47"/>
      <c r="B157" s="47"/>
      <c r="C157" s="47"/>
      <c r="D157" s="47"/>
      <c r="E157" s="47"/>
      <c r="F157" s="47"/>
      <c r="G157" s="47"/>
      <c r="H157" s="47"/>
    </row>
    <row r="158" spans="1:8" s="21" customFormat="1" ht="11.25">
      <c r="A158" s="47"/>
      <c r="B158" s="47"/>
      <c r="C158" s="47"/>
      <c r="D158" s="47"/>
      <c r="E158" s="47"/>
      <c r="F158" s="47"/>
      <c r="G158" s="47"/>
      <c r="H158" s="47"/>
    </row>
    <row r="159" spans="1:8" s="21" customFormat="1" ht="11.25">
      <c r="A159" s="47"/>
      <c r="B159" s="47"/>
      <c r="C159" s="47"/>
      <c r="D159" s="47"/>
      <c r="E159" s="47"/>
      <c r="F159" s="47"/>
      <c r="G159" s="47"/>
      <c r="H159" s="47"/>
    </row>
    <row r="160" spans="1:8" s="21" customFormat="1" ht="11.25">
      <c r="A160" s="47"/>
      <c r="B160" s="47"/>
      <c r="C160" s="47"/>
      <c r="D160" s="47"/>
      <c r="E160" s="47"/>
      <c r="F160" s="47"/>
      <c r="G160" s="47"/>
      <c r="H160" s="47"/>
    </row>
    <row r="161" spans="1:8" s="21" customFormat="1" ht="11.25">
      <c r="A161" s="47"/>
      <c r="B161" s="47"/>
      <c r="C161" s="47"/>
      <c r="D161" s="47"/>
      <c r="E161" s="47"/>
      <c r="F161" s="47"/>
      <c r="G161" s="47"/>
      <c r="H161" s="47"/>
    </row>
    <row r="162" spans="1:8" s="21" customFormat="1" ht="11.25">
      <c r="A162" s="47"/>
      <c r="B162" s="47"/>
      <c r="C162" s="47"/>
      <c r="D162" s="47"/>
      <c r="E162" s="47"/>
      <c r="F162" s="47"/>
      <c r="G162" s="47"/>
      <c r="H162" s="47"/>
    </row>
    <row r="163" spans="1:8" s="21" customFormat="1" ht="11.25">
      <c r="A163" s="47"/>
      <c r="B163" s="47"/>
      <c r="C163" s="47"/>
      <c r="D163" s="47"/>
      <c r="E163" s="47"/>
      <c r="F163" s="47"/>
      <c r="G163" s="47"/>
      <c r="H163" s="47"/>
    </row>
    <row r="164" spans="1:8" s="21" customFormat="1" ht="11.25">
      <c r="A164" s="47"/>
      <c r="B164" s="47"/>
      <c r="C164" s="47"/>
      <c r="D164" s="47"/>
      <c r="E164" s="47"/>
      <c r="F164" s="47"/>
      <c r="G164" s="47"/>
      <c r="H164" s="47"/>
    </row>
    <row r="165" spans="1:8" s="21" customFormat="1" ht="11.25">
      <c r="A165" s="47"/>
      <c r="B165" s="47"/>
      <c r="C165" s="47"/>
      <c r="D165" s="47"/>
      <c r="E165" s="47"/>
      <c r="F165" s="47"/>
      <c r="G165" s="47"/>
      <c r="H165" s="47"/>
    </row>
    <row r="166" spans="1:8" s="21" customFormat="1" ht="11.25">
      <c r="A166" s="47"/>
      <c r="B166" s="47"/>
      <c r="C166" s="47"/>
      <c r="D166" s="47"/>
      <c r="E166" s="47"/>
      <c r="F166" s="47"/>
      <c r="G166" s="47"/>
      <c r="H166" s="47"/>
    </row>
    <row r="167" spans="1:8" s="21" customFormat="1" ht="11.25">
      <c r="A167" s="47"/>
      <c r="B167" s="47"/>
      <c r="C167" s="47"/>
      <c r="D167" s="47"/>
      <c r="E167" s="47"/>
      <c r="F167" s="47"/>
      <c r="G167" s="47"/>
      <c r="H167" s="47"/>
    </row>
    <row r="168" spans="1:8" s="21" customFormat="1" ht="11.25">
      <c r="A168" s="47"/>
      <c r="B168" s="47"/>
      <c r="C168" s="47"/>
      <c r="D168" s="47"/>
      <c r="E168" s="47"/>
      <c r="F168" s="47"/>
      <c r="G168" s="47"/>
      <c r="H168" s="47"/>
    </row>
    <row r="169" spans="1:8" s="21" customFormat="1" ht="11.25">
      <c r="A169" s="47"/>
      <c r="B169" s="47"/>
      <c r="C169" s="47"/>
      <c r="D169" s="47"/>
      <c r="E169" s="47"/>
      <c r="F169" s="47"/>
      <c r="G169" s="47"/>
      <c r="H169" s="47"/>
    </row>
    <row r="170" spans="1:8" s="21" customFormat="1" ht="11.25">
      <c r="A170" s="47"/>
      <c r="B170" s="47"/>
      <c r="C170" s="47"/>
      <c r="D170" s="47"/>
      <c r="E170" s="47"/>
      <c r="F170" s="47"/>
      <c r="G170" s="47"/>
      <c r="H170" s="47"/>
    </row>
    <row r="171" spans="1:8" s="21" customFormat="1" ht="11.25">
      <c r="A171" s="47"/>
      <c r="B171" s="47"/>
      <c r="C171" s="47"/>
      <c r="D171" s="47"/>
      <c r="E171" s="47"/>
      <c r="F171" s="47"/>
      <c r="G171" s="47"/>
      <c r="H171" s="47"/>
    </row>
    <row r="172" spans="1:8" s="21" customFormat="1" ht="11.25">
      <c r="A172" s="47"/>
      <c r="B172" s="47"/>
      <c r="C172" s="47"/>
      <c r="D172" s="47"/>
      <c r="E172" s="47"/>
      <c r="F172" s="47"/>
      <c r="G172" s="47"/>
      <c r="H172" s="47"/>
    </row>
    <row r="173" spans="1:8" s="21" customFormat="1" ht="11.25">
      <c r="A173" s="47"/>
      <c r="B173" s="47"/>
      <c r="C173" s="47"/>
      <c r="D173" s="47"/>
      <c r="E173" s="47"/>
      <c r="F173" s="47"/>
      <c r="G173" s="47"/>
      <c r="H173" s="47"/>
    </row>
    <row r="174" spans="1:8" s="21" customFormat="1" ht="11.25">
      <c r="A174" s="47"/>
      <c r="B174" s="47"/>
      <c r="C174" s="47"/>
      <c r="D174" s="47"/>
      <c r="E174" s="47"/>
      <c r="F174" s="47"/>
      <c r="G174" s="47"/>
      <c r="H174" s="47"/>
    </row>
    <row r="175" spans="1:8" s="21" customFormat="1" ht="11.25">
      <c r="A175" s="47"/>
      <c r="B175" s="47"/>
      <c r="C175" s="47"/>
      <c r="D175" s="47"/>
      <c r="E175" s="47"/>
      <c r="F175" s="47"/>
      <c r="G175" s="47"/>
      <c r="H175" s="47"/>
    </row>
    <row r="176" spans="1:8" s="21" customFormat="1" ht="11.25">
      <c r="A176" s="47"/>
      <c r="B176" s="47"/>
      <c r="C176" s="47"/>
      <c r="D176" s="47"/>
      <c r="E176" s="47"/>
      <c r="F176" s="47"/>
      <c r="G176" s="47"/>
      <c r="H176" s="47"/>
    </row>
    <row r="177" spans="1:8" s="21" customFormat="1" ht="11.25">
      <c r="A177" s="47"/>
      <c r="B177" s="47"/>
      <c r="C177" s="47"/>
      <c r="D177" s="47"/>
      <c r="E177" s="47"/>
      <c r="F177" s="47"/>
      <c r="G177" s="47"/>
      <c r="H177" s="47"/>
    </row>
    <row r="178" spans="1:8" s="21" customFormat="1" ht="11.25">
      <c r="A178" s="47"/>
      <c r="B178" s="47"/>
      <c r="C178" s="47"/>
      <c r="D178" s="47"/>
      <c r="E178" s="47"/>
      <c r="F178" s="47"/>
      <c r="G178" s="47"/>
      <c r="H178" s="47"/>
    </row>
    <row r="179" spans="1:8" s="21" customFormat="1" ht="11.25">
      <c r="A179" s="47"/>
      <c r="B179" s="47"/>
      <c r="C179" s="47"/>
      <c r="D179" s="47"/>
      <c r="E179" s="47"/>
      <c r="F179" s="47"/>
      <c r="G179" s="47"/>
      <c r="H179" s="47"/>
    </row>
    <row r="180" spans="1:8" s="21" customFormat="1" ht="11.25">
      <c r="A180" s="47"/>
      <c r="B180" s="47"/>
      <c r="C180" s="47"/>
      <c r="D180" s="47"/>
      <c r="E180" s="47"/>
      <c r="F180" s="47"/>
      <c r="G180" s="47"/>
      <c r="H180" s="47"/>
    </row>
    <row r="181" spans="1:8" s="21" customFormat="1" ht="11.25">
      <c r="A181" s="47"/>
      <c r="B181" s="47"/>
      <c r="C181" s="47"/>
      <c r="D181" s="47"/>
      <c r="E181" s="47"/>
      <c r="F181" s="47"/>
      <c r="G181" s="47"/>
      <c r="H181" s="47"/>
    </row>
    <row r="182" spans="1:8" s="21" customFormat="1" ht="11.25">
      <c r="A182" s="47"/>
      <c r="B182" s="47"/>
      <c r="C182" s="47"/>
      <c r="D182" s="47"/>
      <c r="E182" s="47"/>
      <c r="F182" s="47"/>
      <c r="G182" s="47"/>
      <c r="H182" s="47"/>
    </row>
    <row r="183" spans="1:8" s="21" customFormat="1" ht="11.25">
      <c r="A183" s="47"/>
      <c r="B183" s="47"/>
      <c r="C183" s="47"/>
      <c r="D183" s="47"/>
      <c r="E183" s="47"/>
      <c r="F183" s="47"/>
      <c r="G183" s="47"/>
      <c r="H183" s="47"/>
    </row>
    <row r="184" spans="1:8" s="21" customFormat="1" ht="11.25">
      <c r="A184" s="47"/>
      <c r="B184" s="47"/>
      <c r="C184" s="47"/>
      <c r="D184" s="47"/>
      <c r="E184" s="47"/>
      <c r="F184" s="47"/>
      <c r="G184" s="47"/>
      <c r="H184" s="47"/>
    </row>
    <row r="185" spans="1:8" s="21" customFormat="1" ht="11.25">
      <c r="A185" s="47"/>
      <c r="B185" s="47"/>
      <c r="C185" s="47"/>
      <c r="D185" s="47"/>
      <c r="E185" s="47"/>
      <c r="F185" s="47"/>
      <c r="G185" s="47"/>
      <c r="H185" s="47"/>
    </row>
    <row r="186" spans="1:8" s="21" customFormat="1" ht="11.25">
      <c r="A186" s="47"/>
      <c r="B186" s="47"/>
      <c r="C186" s="47"/>
      <c r="D186" s="47"/>
      <c r="E186" s="47"/>
      <c r="F186" s="47"/>
      <c r="G186" s="47"/>
      <c r="H186" s="47"/>
    </row>
    <row r="187" spans="1:8" s="21" customFormat="1" ht="11.25">
      <c r="A187" s="47"/>
      <c r="B187" s="47"/>
      <c r="C187" s="47"/>
      <c r="D187" s="47"/>
      <c r="E187" s="47"/>
      <c r="F187" s="47"/>
      <c r="G187" s="47"/>
      <c r="H187" s="47"/>
    </row>
    <row r="188" spans="1:8" s="21" customFormat="1" ht="11.25">
      <c r="A188" s="47"/>
      <c r="B188" s="47"/>
      <c r="C188" s="47"/>
      <c r="D188" s="47"/>
      <c r="E188" s="47"/>
      <c r="F188" s="47"/>
      <c r="G188" s="47"/>
      <c r="H188" s="47"/>
    </row>
    <row r="189" spans="1:8" s="21" customFormat="1" ht="11.25">
      <c r="A189" s="47"/>
      <c r="B189" s="47"/>
      <c r="C189" s="47"/>
      <c r="D189" s="47"/>
      <c r="E189" s="47"/>
      <c r="F189" s="47"/>
      <c r="G189" s="47"/>
      <c r="H189" s="47"/>
    </row>
    <row r="190" spans="1:8" s="21" customFormat="1" ht="11.25">
      <c r="A190" s="47"/>
      <c r="B190" s="47"/>
      <c r="C190" s="47"/>
      <c r="D190" s="47"/>
      <c r="E190" s="47"/>
      <c r="F190" s="47"/>
      <c r="G190" s="47"/>
      <c r="H190" s="47"/>
    </row>
    <row r="191" spans="1:8" s="21" customFormat="1" ht="11.25">
      <c r="A191" s="47"/>
      <c r="B191" s="47"/>
      <c r="C191" s="47"/>
      <c r="D191" s="47"/>
      <c r="E191" s="47"/>
      <c r="F191" s="47"/>
      <c r="G191" s="47"/>
      <c r="H191" s="47"/>
    </row>
    <row r="192" spans="1:8" s="21" customFormat="1" ht="11.25">
      <c r="A192" s="47"/>
      <c r="B192" s="47"/>
      <c r="C192" s="47"/>
      <c r="D192" s="47"/>
      <c r="E192" s="47"/>
      <c r="F192" s="47"/>
      <c r="G192" s="47"/>
      <c r="H192" s="47"/>
    </row>
    <row r="193" spans="1:8" s="21" customFormat="1" ht="11.25">
      <c r="A193" s="47"/>
      <c r="B193" s="47"/>
      <c r="C193" s="47"/>
      <c r="D193" s="47"/>
      <c r="E193" s="47"/>
      <c r="F193" s="47"/>
      <c r="G193" s="47"/>
      <c r="H193" s="47"/>
    </row>
    <row r="194" spans="1:8" s="21" customFormat="1" ht="11.25">
      <c r="A194" s="47"/>
      <c r="B194" s="47"/>
      <c r="C194" s="47"/>
      <c r="D194" s="47"/>
      <c r="E194" s="47"/>
      <c r="F194" s="47"/>
      <c r="G194" s="47"/>
      <c r="H194" s="47"/>
    </row>
    <row r="195" spans="1:8" s="21" customFormat="1" ht="11.25">
      <c r="A195" s="47"/>
      <c r="B195" s="47"/>
      <c r="C195" s="47"/>
      <c r="D195" s="47"/>
      <c r="E195" s="47"/>
      <c r="F195" s="47"/>
      <c r="G195" s="47"/>
      <c r="H195" s="47"/>
    </row>
    <row r="196" spans="1:8" s="21" customFormat="1" ht="11.25">
      <c r="A196" s="47"/>
      <c r="B196" s="47"/>
      <c r="C196" s="47"/>
      <c r="D196" s="47"/>
      <c r="E196" s="47"/>
      <c r="F196" s="47"/>
      <c r="G196" s="47"/>
      <c r="H196" s="47"/>
    </row>
    <row r="197" spans="1:8" s="21" customFormat="1" ht="11.25">
      <c r="A197" s="47"/>
      <c r="B197" s="47"/>
      <c r="C197" s="47"/>
      <c r="D197" s="47"/>
      <c r="E197" s="47"/>
      <c r="F197" s="47"/>
      <c r="G197" s="47"/>
      <c r="H197" s="47"/>
    </row>
    <row r="198" spans="1:8" s="21" customFormat="1" ht="11.25">
      <c r="A198" s="47"/>
      <c r="B198" s="47"/>
      <c r="C198" s="47"/>
      <c r="D198" s="47"/>
      <c r="E198" s="47"/>
      <c r="F198" s="47"/>
      <c r="G198" s="47"/>
      <c r="H198" s="47"/>
    </row>
    <row r="199" spans="1:8" s="21" customFormat="1" ht="11.25">
      <c r="A199" s="47"/>
      <c r="B199" s="47"/>
      <c r="C199" s="47"/>
      <c r="D199" s="47"/>
      <c r="E199" s="47"/>
      <c r="F199" s="47"/>
      <c r="G199" s="47"/>
      <c r="H199" s="47"/>
    </row>
    <row r="200" spans="1:8" s="21" customFormat="1" ht="11.25">
      <c r="A200" s="47"/>
      <c r="B200" s="47"/>
      <c r="C200" s="47"/>
      <c r="D200" s="47"/>
      <c r="E200" s="47"/>
      <c r="F200" s="47"/>
      <c r="G200" s="47"/>
      <c r="H200" s="47"/>
    </row>
    <row r="201" spans="1:8" s="21" customFormat="1" ht="11.25">
      <c r="A201" s="47"/>
      <c r="B201" s="47"/>
      <c r="C201" s="47"/>
      <c r="D201" s="47"/>
      <c r="E201" s="47"/>
      <c r="F201" s="47"/>
      <c r="G201" s="47"/>
      <c r="H201" s="47"/>
    </row>
    <row r="202" spans="1:8" s="21" customFormat="1" ht="11.25">
      <c r="A202" s="47"/>
      <c r="B202" s="47"/>
      <c r="C202" s="47"/>
      <c r="D202" s="47"/>
      <c r="E202" s="47"/>
      <c r="F202" s="47"/>
      <c r="G202" s="47"/>
      <c r="H202" s="47"/>
    </row>
    <row r="203" spans="1:8" s="21" customFormat="1" ht="11.25">
      <c r="A203" s="47"/>
      <c r="B203" s="47"/>
      <c r="C203" s="47"/>
      <c r="D203" s="47"/>
      <c r="E203" s="47"/>
      <c r="F203" s="47"/>
      <c r="G203" s="47"/>
      <c r="H203" s="47"/>
    </row>
    <row r="204" spans="1:8" s="21" customFormat="1" ht="11.25">
      <c r="A204" s="47"/>
      <c r="B204" s="47"/>
      <c r="C204" s="47"/>
      <c r="D204" s="47"/>
      <c r="E204" s="47"/>
      <c r="F204" s="47"/>
      <c r="G204" s="47"/>
      <c r="H204" s="47"/>
    </row>
    <row r="205" spans="1:8" s="21" customFormat="1" ht="11.25">
      <c r="A205" s="47"/>
      <c r="B205" s="47"/>
      <c r="C205" s="47"/>
      <c r="D205" s="47"/>
      <c r="E205" s="47"/>
      <c r="F205" s="47"/>
      <c r="G205" s="47"/>
      <c r="H205" s="47"/>
    </row>
    <row r="206" spans="1:8" s="21" customFormat="1" ht="11.25">
      <c r="A206" s="47"/>
      <c r="B206" s="47"/>
      <c r="C206" s="47"/>
      <c r="D206" s="47"/>
      <c r="E206" s="47"/>
      <c r="F206" s="47"/>
      <c r="G206" s="47"/>
      <c r="H206" s="47"/>
    </row>
    <row r="207" spans="1:8" s="21" customFormat="1" ht="11.25">
      <c r="A207" s="47"/>
      <c r="B207" s="47"/>
      <c r="C207" s="47"/>
      <c r="D207" s="47"/>
      <c r="E207" s="47"/>
      <c r="F207" s="47"/>
      <c r="G207" s="47"/>
      <c r="H207" s="47"/>
    </row>
    <row r="208" spans="1:8" s="21" customFormat="1" ht="11.25">
      <c r="A208" s="47"/>
      <c r="B208" s="47"/>
      <c r="C208" s="47"/>
      <c r="D208" s="47"/>
      <c r="E208" s="47"/>
      <c r="F208" s="47"/>
      <c r="G208" s="47"/>
      <c r="H208" s="47"/>
    </row>
    <row r="209" spans="1:8" s="21" customFormat="1" ht="11.25">
      <c r="A209" s="47"/>
      <c r="B209" s="47"/>
      <c r="C209" s="47"/>
      <c r="D209" s="47"/>
      <c r="E209" s="47"/>
      <c r="F209" s="47"/>
      <c r="G209" s="47"/>
      <c r="H209" s="47"/>
    </row>
    <row r="210" spans="1:8" s="21" customFormat="1" ht="11.25">
      <c r="A210" s="47"/>
      <c r="B210" s="47"/>
      <c r="C210" s="47"/>
      <c r="D210" s="47"/>
      <c r="E210" s="47"/>
      <c r="F210" s="47"/>
      <c r="G210" s="47"/>
      <c r="H210" s="47"/>
    </row>
    <row r="211" spans="1:8" s="21" customFormat="1" ht="11.25">
      <c r="A211" s="47"/>
      <c r="B211" s="47"/>
      <c r="C211" s="47"/>
      <c r="D211" s="47"/>
      <c r="E211" s="47"/>
      <c r="F211" s="47"/>
      <c r="G211" s="47"/>
      <c r="H211" s="47"/>
    </row>
    <row r="212" spans="1:8" s="21" customFormat="1" ht="11.25">
      <c r="A212" s="47"/>
      <c r="B212" s="47"/>
      <c r="C212" s="47"/>
      <c r="D212" s="47"/>
      <c r="E212" s="47"/>
      <c r="F212" s="47"/>
      <c r="G212" s="47"/>
      <c r="H212" s="47"/>
    </row>
    <row r="213" spans="1:8" s="21" customFormat="1" ht="11.25">
      <c r="A213" s="47"/>
      <c r="B213" s="47"/>
      <c r="C213" s="47"/>
      <c r="D213" s="47"/>
      <c r="E213" s="47"/>
      <c r="F213" s="47"/>
      <c r="G213" s="47"/>
      <c r="H213" s="47"/>
    </row>
    <row r="214" spans="1:8" s="21" customFormat="1" ht="11.25">
      <c r="A214" s="47"/>
      <c r="B214" s="47"/>
      <c r="C214" s="47"/>
      <c r="D214" s="47"/>
      <c r="E214" s="47"/>
      <c r="F214" s="47"/>
      <c r="G214" s="47"/>
      <c r="H214" s="47"/>
    </row>
    <row r="215" spans="1:8" s="21" customFormat="1" ht="11.25">
      <c r="A215" s="47"/>
      <c r="B215" s="47"/>
      <c r="C215" s="47"/>
      <c r="D215" s="47"/>
      <c r="E215" s="47"/>
      <c r="F215" s="47"/>
      <c r="G215" s="47"/>
      <c r="H215" s="47"/>
    </row>
    <row r="216" spans="1:8" s="21" customFormat="1" ht="11.25">
      <c r="A216" s="47"/>
      <c r="B216" s="47"/>
      <c r="C216" s="47"/>
      <c r="D216" s="47"/>
      <c r="E216" s="47"/>
      <c r="F216" s="47"/>
      <c r="G216" s="47"/>
      <c r="H216" s="47"/>
    </row>
    <row r="217" spans="1:8" s="21" customFormat="1" ht="11.25">
      <c r="A217" s="47"/>
      <c r="B217" s="47"/>
      <c r="C217" s="47"/>
      <c r="D217" s="47"/>
      <c r="E217" s="47"/>
      <c r="F217" s="47"/>
      <c r="G217" s="47"/>
      <c r="H217" s="47"/>
    </row>
    <row r="218" spans="1:8" s="21" customFormat="1" ht="11.25">
      <c r="A218" s="47"/>
      <c r="B218" s="47"/>
      <c r="C218" s="47"/>
      <c r="D218" s="47"/>
      <c r="E218" s="47"/>
      <c r="F218" s="47"/>
      <c r="G218" s="47"/>
      <c r="H218" s="47"/>
    </row>
    <row r="219" spans="1:8" s="21" customFormat="1" ht="11.25">
      <c r="A219" s="47"/>
      <c r="B219" s="47"/>
      <c r="C219" s="47"/>
      <c r="D219" s="47"/>
      <c r="E219" s="47"/>
      <c r="F219" s="47"/>
      <c r="G219" s="47"/>
      <c r="H219" s="47"/>
    </row>
    <row r="220" spans="1:8" s="21" customFormat="1" ht="11.25">
      <c r="A220" s="47"/>
      <c r="B220" s="47"/>
      <c r="C220" s="47"/>
      <c r="D220" s="47"/>
      <c r="E220" s="47"/>
      <c r="F220" s="47"/>
      <c r="G220" s="47"/>
      <c r="H220" s="47"/>
    </row>
    <row r="221" spans="1:8" s="21" customFormat="1" ht="11.25">
      <c r="A221" s="47"/>
      <c r="B221" s="47"/>
      <c r="C221" s="47"/>
      <c r="D221" s="47"/>
      <c r="E221" s="47"/>
      <c r="F221" s="47"/>
      <c r="G221" s="47"/>
      <c r="H221" s="47"/>
    </row>
    <row r="222" spans="1:8" s="21" customFormat="1" ht="11.25">
      <c r="A222" s="47"/>
      <c r="B222" s="47"/>
      <c r="C222" s="47"/>
      <c r="D222" s="47"/>
      <c r="E222" s="47"/>
      <c r="F222" s="47"/>
      <c r="G222" s="47"/>
      <c r="H222" s="47"/>
    </row>
    <row r="223" spans="1:8" s="21" customFormat="1" ht="11.25">
      <c r="A223" s="47"/>
      <c r="B223" s="47"/>
      <c r="C223" s="47"/>
      <c r="D223" s="47"/>
      <c r="E223" s="47"/>
      <c r="F223" s="47"/>
      <c r="G223" s="47"/>
      <c r="H223" s="47"/>
    </row>
    <row r="224" spans="1:8" s="21" customFormat="1" ht="11.25">
      <c r="A224" s="47"/>
      <c r="B224" s="47"/>
      <c r="C224" s="47"/>
      <c r="D224" s="47"/>
      <c r="E224" s="47"/>
      <c r="F224" s="47"/>
      <c r="G224" s="47"/>
      <c r="H224" s="47"/>
    </row>
    <row r="225" spans="1:8" s="21" customFormat="1" ht="11.25">
      <c r="A225" s="47"/>
      <c r="B225" s="47"/>
      <c r="C225" s="47"/>
      <c r="D225" s="47"/>
      <c r="E225" s="47"/>
      <c r="F225" s="47"/>
      <c r="G225" s="47"/>
      <c r="H225" s="47"/>
    </row>
    <row r="226" spans="1:8" s="21" customFormat="1" ht="11.25">
      <c r="A226" s="47"/>
      <c r="B226" s="47"/>
      <c r="C226" s="47"/>
      <c r="D226" s="47"/>
      <c r="E226" s="47"/>
      <c r="F226" s="47"/>
      <c r="G226" s="47"/>
      <c r="H226" s="47"/>
    </row>
    <row r="227" spans="1:8" s="21" customFormat="1" ht="11.25">
      <c r="A227" s="47"/>
      <c r="B227" s="47"/>
      <c r="C227" s="47"/>
      <c r="D227" s="47"/>
      <c r="E227" s="47"/>
      <c r="F227" s="47"/>
      <c r="G227" s="47"/>
      <c r="H227" s="47"/>
    </row>
    <row r="228" spans="1:8" s="21" customFormat="1" ht="11.25">
      <c r="A228" s="47"/>
      <c r="B228" s="47"/>
      <c r="C228" s="47"/>
      <c r="D228" s="47"/>
      <c r="E228" s="47"/>
      <c r="F228" s="47"/>
      <c r="G228" s="47"/>
      <c r="H228" s="47"/>
    </row>
    <row r="229" spans="1:8" s="21" customFormat="1" ht="11.25">
      <c r="A229" s="47"/>
      <c r="B229" s="47"/>
      <c r="C229" s="47"/>
      <c r="D229" s="47"/>
      <c r="E229" s="47"/>
      <c r="F229" s="47"/>
      <c r="G229" s="47"/>
      <c r="H229" s="47"/>
    </row>
    <row r="230" spans="1:8" s="21" customFormat="1" ht="11.25">
      <c r="A230" s="47"/>
      <c r="B230" s="47"/>
      <c r="C230" s="47"/>
      <c r="D230" s="47"/>
      <c r="E230" s="47"/>
      <c r="F230" s="47"/>
      <c r="G230" s="47"/>
      <c r="H230" s="47"/>
    </row>
    <row r="231" spans="1:8" s="21" customFormat="1" ht="11.25">
      <c r="A231" s="47"/>
      <c r="B231" s="47"/>
      <c r="C231" s="47"/>
      <c r="D231" s="47"/>
      <c r="E231" s="47"/>
      <c r="F231" s="47"/>
      <c r="G231" s="47"/>
      <c r="H231" s="47"/>
    </row>
    <row r="232" spans="1:8" s="21" customFormat="1" ht="11.25">
      <c r="A232" s="47"/>
      <c r="B232" s="47"/>
      <c r="C232" s="47"/>
      <c r="D232" s="47"/>
      <c r="E232" s="47"/>
      <c r="F232" s="47"/>
      <c r="G232" s="47"/>
      <c r="H232" s="47"/>
    </row>
    <row r="233" spans="1:8" s="21" customFormat="1" ht="11.25">
      <c r="A233" s="47"/>
      <c r="B233" s="47"/>
      <c r="C233" s="47"/>
      <c r="D233" s="47"/>
      <c r="E233" s="47"/>
      <c r="F233" s="47"/>
      <c r="G233" s="47"/>
      <c r="H233" s="47"/>
    </row>
    <row r="234" spans="1:8" s="21" customFormat="1" ht="11.25">
      <c r="A234" s="47"/>
      <c r="B234" s="47"/>
      <c r="C234" s="47"/>
      <c r="D234" s="47"/>
      <c r="E234" s="47"/>
      <c r="F234" s="47"/>
      <c r="G234" s="47"/>
      <c r="H234" s="47"/>
    </row>
    <row r="235" spans="1:8" s="21" customFormat="1" ht="11.25">
      <c r="A235" s="47"/>
      <c r="B235" s="47"/>
      <c r="C235" s="47"/>
      <c r="D235" s="47"/>
      <c r="E235" s="47"/>
      <c r="F235" s="47"/>
      <c r="G235" s="47"/>
      <c r="H235" s="47"/>
    </row>
    <row r="236" spans="1:8" s="21" customFormat="1" ht="11.25">
      <c r="A236" s="47"/>
      <c r="B236" s="47"/>
      <c r="C236" s="47"/>
      <c r="D236" s="47"/>
      <c r="E236" s="47"/>
      <c r="F236" s="47"/>
      <c r="G236" s="47"/>
      <c r="H236" s="47"/>
    </row>
    <row r="237" spans="1:8" s="21" customFormat="1" ht="11.25">
      <c r="A237" s="47"/>
      <c r="B237" s="47"/>
      <c r="C237" s="47"/>
      <c r="D237" s="47"/>
      <c r="E237" s="47"/>
      <c r="F237" s="47"/>
      <c r="G237" s="47"/>
      <c r="H237" s="47"/>
    </row>
    <row r="238" spans="1:8" s="21" customFormat="1" ht="11.25">
      <c r="A238" s="47"/>
      <c r="B238" s="47"/>
      <c r="C238" s="47"/>
      <c r="D238" s="47"/>
      <c r="E238" s="47"/>
      <c r="F238" s="47"/>
      <c r="G238" s="47"/>
      <c r="H238" s="47"/>
    </row>
    <row r="239" spans="1:8" s="21" customFormat="1" ht="11.25">
      <c r="A239" s="47"/>
      <c r="B239" s="47"/>
      <c r="C239" s="47"/>
      <c r="D239" s="47"/>
      <c r="E239" s="47"/>
      <c r="F239" s="47"/>
      <c r="G239" s="47"/>
      <c r="H239" s="47"/>
    </row>
    <row r="240" spans="1:8" s="21" customFormat="1" ht="11.25">
      <c r="A240" s="47"/>
      <c r="B240" s="47"/>
      <c r="C240" s="47"/>
      <c r="D240" s="47"/>
      <c r="E240" s="47"/>
      <c r="F240" s="47"/>
      <c r="G240" s="47"/>
      <c r="H240" s="47"/>
    </row>
    <row r="241" spans="1:8" s="21" customFormat="1" ht="11.25">
      <c r="A241" s="47"/>
      <c r="B241" s="47"/>
      <c r="C241" s="47"/>
      <c r="D241" s="47"/>
      <c r="E241" s="47"/>
      <c r="F241" s="47"/>
      <c r="G241" s="47"/>
      <c r="H241" s="47"/>
    </row>
    <row r="242" spans="1:8" s="21" customFormat="1" ht="11.25">
      <c r="A242" s="47"/>
      <c r="B242" s="47"/>
      <c r="C242" s="47"/>
      <c r="D242" s="47"/>
      <c r="E242" s="47"/>
      <c r="F242" s="47"/>
      <c r="G242" s="47"/>
      <c r="H242" s="47"/>
    </row>
    <row r="243" spans="1:8" s="21" customFormat="1" ht="11.25">
      <c r="A243" s="47"/>
      <c r="B243" s="47"/>
      <c r="C243" s="47"/>
      <c r="D243" s="47"/>
      <c r="E243" s="47"/>
      <c r="F243" s="47"/>
      <c r="G243" s="47"/>
      <c r="H243" s="47"/>
    </row>
    <row r="244" spans="1:8" s="21" customFormat="1" ht="11.25">
      <c r="A244" s="47"/>
      <c r="B244" s="47"/>
      <c r="C244" s="47"/>
      <c r="D244" s="47"/>
      <c r="E244" s="47"/>
      <c r="F244" s="47"/>
      <c r="G244" s="47"/>
      <c r="H244" s="47"/>
    </row>
    <row r="245" spans="1:8" s="21" customFormat="1" ht="11.25">
      <c r="A245" s="47"/>
      <c r="B245" s="47"/>
      <c r="C245" s="47"/>
      <c r="D245" s="47"/>
      <c r="E245" s="47"/>
      <c r="F245" s="47"/>
      <c r="G245" s="47"/>
      <c r="H245" s="47"/>
    </row>
    <row r="246" spans="1:8" s="21" customFormat="1" ht="11.25">
      <c r="A246" s="47"/>
      <c r="B246" s="47"/>
      <c r="C246" s="47"/>
      <c r="D246" s="47"/>
      <c r="E246" s="47"/>
      <c r="F246" s="47"/>
      <c r="G246" s="47"/>
      <c r="H246" s="47"/>
    </row>
    <row r="247" spans="1:8" s="21" customFormat="1" ht="11.25">
      <c r="A247" s="47"/>
      <c r="B247" s="47"/>
      <c r="C247" s="47"/>
      <c r="D247" s="47"/>
      <c r="E247" s="47"/>
      <c r="F247" s="47"/>
      <c r="G247" s="47"/>
      <c r="H247" s="47"/>
    </row>
    <row r="248" spans="1:8" s="21" customFormat="1" ht="11.25">
      <c r="A248" s="47"/>
      <c r="B248" s="47"/>
      <c r="C248" s="47"/>
      <c r="D248" s="47"/>
      <c r="E248" s="47"/>
      <c r="F248" s="47"/>
      <c r="G248" s="47"/>
      <c r="H248" s="47"/>
    </row>
    <row r="249" spans="1:8" s="21" customFormat="1" ht="11.25">
      <c r="A249" s="47"/>
      <c r="B249" s="47"/>
      <c r="C249" s="47"/>
      <c r="D249" s="47"/>
      <c r="E249" s="47"/>
      <c r="F249" s="47"/>
      <c r="G249" s="47"/>
      <c r="H249" s="47"/>
    </row>
    <row r="250" spans="1:8" s="21" customFormat="1" ht="11.25">
      <c r="A250" s="47"/>
      <c r="B250" s="47"/>
      <c r="C250" s="47"/>
      <c r="D250" s="47"/>
      <c r="E250" s="47"/>
      <c r="F250" s="47"/>
      <c r="G250" s="47"/>
      <c r="H250" s="47"/>
    </row>
    <row r="251" spans="1:8" s="21" customFormat="1" ht="11.25">
      <c r="A251" s="47"/>
      <c r="B251" s="47"/>
      <c r="C251" s="47"/>
      <c r="D251" s="47"/>
      <c r="E251" s="47"/>
      <c r="F251" s="47"/>
      <c r="G251" s="47"/>
      <c r="H251" s="47"/>
    </row>
    <row r="252" spans="1:8" s="21" customFormat="1" ht="11.25">
      <c r="A252" s="47"/>
      <c r="B252" s="47"/>
      <c r="C252" s="47"/>
      <c r="D252" s="47"/>
      <c r="E252" s="47"/>
      <c r="F252" s="47"/>
      <c r="G252" s="47"/>
      <c r="H252" s="47"/>
    </row>
    <row r="253" spans="1:8" s="21" customFormat="1" ht="11.25">
      <c r="A253" s="47"/>
      <c r="B253" s="47"/>
      <c r="C253" s="47"/>
      <c r="D253" s="47"/>
      <c r="E253" s="47"/>
      <c r="F253" s="47"/>
      <c r="G253" s="47"/>
      <c r="H253" s="47"/>
    </row>
    <row r="254" spans="1:8" s="21" customFormat="1" ht="11.25">
      <c r="A254" s="47"/>
      <c r="B254" s="47"/>
      <c r="C254" s="47"/>
      <c r="D254" s="47"/>
      <c r="E254" s="47"/>
      <c r="F254" s="47"/>
      <c r="G254" s="47"/>
      <c r="H254" s="47"/>
    </row>
    <row r="255" spans="1:8" s="21" customFormat="1" ht="11.25">
      <c r="A255" s="47"/>
      <c r="B255" s="47"/>
      <c r="C255" s="47"/>
      <c r="D255" s="47"/>
      <c r="E255" s="47"/>
      <c r="F255" s="47"/>
      <c r="G255" s="47"/>
      <c r="H255" s="47"/>
    </row>
    <row r="256" spans="1:8" s="21" customFormat="1" ht="11.25">
      <c r="A256" s="47"/>
      <c r="B256" s="47"/>
      <c r="C256" s="47"/>
      <c r="D256" s="47"/>
      <c r="E256" s="47"/>
      <c r="F256" s="47"/>
      <c r="G256" s="47"/>
      <c r="H256" s="47"/>
    </row>
    <row r="257" spans="1:8" s="21" customFormat="1" ht="11.25">
      <c r="A257" s="47"/>
      <c r="B257" s="47"/>
      <c r="C257" s="47"/>
      <c r="D257" s="47"/>
      <c r="E257" s="47"/>
      <c r="F257" s="47"/>
      <c r="G257" s="47"/>
      <c r="H257" s="47"/>
    </row>
    <row r="258" spans="1:8" s="21" customFormat="1" ht="11.25">
      <c r="A258" s="47"/>
      <c r="B258" s="47"/>
      <c r="C258" s="47"/>
      <c r="D258" s="47"/>
      <c r="E258" s="47"/>
      <c r="F258" s="47"/>
      <c r="G258" s="47"/>
      <c r="H258" s="47"/>
    </row>
    <row r="259" spans="1:8" s="21" customFormat="1" ht="11.25">
      <c r="A259" s="47"/>
      <c r="B259" s="47"/>
      <c r="C259" s="47"/>
      <c r="D259" s="47"/>
      <c r="E259" s="47"/>
      <c r="F259" s="47"/>
      <c r="G259" s="47"/>
      <c r="H259" s="47"/>
    </row>
    <row r="260" spans="1:8" s="21" customFormat="1" ht="11.25">
      <c r="A260" s="47"/>
      <c r="B260" s="47"/>
      <c r="C260" s="47"/>
      <c r="D260" s="47"/>
      <c r="E260" s="47"/>
      <c r="F260" s="47"/>
      <c r="G260" s="47"/>
      <c r="H260" s="47"/>
    </row>
    <row r="261" spans="1:8" s="21" customFormat="1" ht="11.25">
      <c r="A261" s="47"/>
      <c r="B261" s="47"/>
      <c r="C261" s="47"/>
      <c r="D261" s="47"/>
      <c r="E261" s="47"/>
      <c r="F261" s="47"/>
      <c r="G261" s="47"/>
      <c r="H261" s="47"/>
    </row>
    <row r="262" spans="1:8" s="21" customFormat="1" ht="11.25">
      <c r="A262" s="47"/>
      <c r="B262" s="47"/>
      <c r="C262" s="47"/>
      <c r="D262" s="47"/>
      <c r="E262" s="47"/>
      <c r="F262" s="47"/>
      <c r="G262" s="47"/>
      <c r="H262" s="47"/>
    </row>
    <row r="263" spans="1:8" s="21" customFormat="1" ht="11.25">
      <c r="A263" s="47"/>
      <c r="B263" s="47"/>
      <c r="C263" s="47"/>
      <c r="D263" s="47"/>
      <c r="E263" s="47"/>
      <c r="F263" s="47"/>
      <c r="G263" s="47"/>
      <c r="H263" s="47"/>
    </row>
    <row r="264" spans="1:8" s="21" customFormat="1" ht="11.25">
      <c r="A264" s="47"/>
      <c r="B264" s="47"/>
      <c r="C264" s="47"/>
      <c r="D264" s="47"/>
      <c r="E264" s="47"/>
      <c r="F264" s="47"/>
      <c r="G264" s="47"/>
      <c r="H264" s="47"/>
    </row>
    <row r="265" spans="1:8" s="21" customFormat="1" ht="11.25">
      <c r="A265" s="47"/>
      <c r="B265" s="47"/>
      <c r="C265" s="47"/>
      <c r="D265" s="47"/>
      <c r="E265" s="47"/>
      <c r="F265" s="47"/>
      <c r="G265" s="47"/>
      <c r="H265" s="47"/>
    </row>
    <row r="266" spans="1:8" s="21" customFormat="1" ht="11.25">
      <c r="A266" s="47"/>
      <c r="B266" s="47"/>
      <c r="C266" s="47"/>
      <c r="D266" s="47"/>
      <c r="E266" s="47"/>
      <c r="F266" s="47"/>
      <c r="G266" s="47"/>
      <c r="H266" s="47"/>
    </row>
    <row r="267" spans="1:8" s="21" customFormat="1" ht="11.25">
      <c r="A267" s="47"/>
      <c r="B267" s="47"/>
      <c r="C267" s="47"/>
      <c r="D267" s="47"/>
      <c r="E267" s="47"/>
      <c r="F267" s="47"/>
      <c r="G267" s="47"/>
      <c r="H267" s="47"/>
    </row>
    <row r="268" spans="1:8" s="21" customFormat="1" ht="11.25">
      <c r="A268" s="47"/>
      <c r="B268" s="47"/>
      <c r="C268" s="47"/>
      <c r="D268" s="47"/>
      <c r="E268" s="47"/>
      <c r="F268" s="47"/>
      <c r="G268" s="47"/>
      <c r="H268" s="47"/>
    </row>
    <row r="269" spans="1:8" s="21" customFormat="1" ht="11.25">
      <c r="A269" s="47"/>
      <c r="B269" s="47"/>
      <c r="C269" s="47"/>
      <c r="D269" s="47"/>
      <c r="E269" s="47"/>
      <c r="F269" s="47"/>
      <c r="G269" s="47"/>
      <c r="H269" s="47"/>
    </row>
    <row r="270" spans="1:8" s="21" customFormat="1" ht="11.25">
      <c r="A270" s="47"/>
      <c r="B270" s="47"/>
      <c r="C270" s="47"/>
      <c r="D270" s="47"/>
      <c r="E270" s="47"/>
      <c r="F270" s="47"/>
      <c r="G270" s="47"/>
      <c r="H270" s="47"/>
    </row>
    <row r="271" spans="1:8" s="21" customFormat="1" ht="11.25">
      <c r="A271" s="47"/>
      <c r="B271" s="47"/>
      <c r="C271" s="47"/>
      <c r="D271" s="47"/>
      <c r="E271" s="47"/>
      <c r="F271" s="47"/>
      <c r="G271" s="47"/>
      <c r="H271" s="47"/>
    </row>
    <row r="272" spans="1:8" s="21" customFormat="1" ht="11.25">
      <c r="A272" s="47"/>
      <c r="B272" s="47"/>
      <c r="C272" s="47"/>
      <c r="D272" s="47"/>
      <c r="E272" s="47"/>
      <c r="F272" s="47"/>
      <c r="G272" s="47"/>
      <c r="H272" s="47"/>
    </row>
    <row r="273" spans="1:8" s="21" customFormat="1" ht="11.25">
      <c r="A273" s="47"/>
      <c r="B273" s="47"/>
      <c r="C273" s="47"/>
      <c r="D273" s="47"/>
      <c r="E273" s="47"/>
      <c r="F273" s="47"/>
      <c r="G273" s="47"/>
      <c r="H273" s="47"/>
    </row>
    <row r="274" spans="1:8" s="21" customFormat="1" ht="11.25">
      <c r="A274" s="47"/>
      <c r="B274" s="47"/>
      <c r="C274" s="47"/>
      <c r="D274" s="47"/>
      <c r="E274" s="47"/>
      <c r="F274" s="47"/>
      <c r="G274" s="47"/>
      <c r="H274" s="47"/>
    </row>
    <row r="275" spans="1:8" s="21" customFormat="1" ht="11.25">
      <c r="A275" s="47"/>
      <c r="B275" s="47"/>
      <c r="C275" s="47"/>
      <c r="D275" s="47"/>
      <c r="E275" s="47"/>
      <c r="F275" s="47"/>
      <c r="G275" s="47"/>
      <c r="H275" s="47"/>
    </row>
    <row r="276" spans="1:8" s="21" customFormat="1" ht="11.25">
      <c r="A276" s="47"/>
      <c r="B276" s="47"/>
      <c r="C276" s="47"/>
      <c r="D276" s="47"/>
      <c r="E276" s="47"/>
      <c r="F276" s="47"/>
      <c r="G276" s="47"/>
      <c r="H276" s="47"/>
    </row>
    <row r="277" spans="1:8" s="21" customFormat="1" ht="11.25">
      <c r="A277" s="47"/>
      <c r="B277" s="47"/>
      <c r="C277" s="47"/>
      <c r="D277" s="47"/>
      <c r="E277" s="47"/>
      <c r="F277" s="47"/>
      <c r="G277" s="47"/>
      <c r="H277" s="47"/>
    </row>
    <row r="278" spans="1:8" s="21" customFormat="1" ht="11.25">
      <c r="A278" s="47"/>
      <c r="B278" s="47"/>
      <c r="C278" s="47"/>
      <c r="D278" s="47"/>
      <c r="E278" s="47"/>
      <c r="F278" s="47"/>
      <c r="G278" s="47"/>
      <c r="H278" s="47"/>
    </row>
    <row r="279" spans="1:8" s="21" customFormat="1" ht="11.25">
      <c r="A279" s="47"/>
      <c r="B279" s="47"/>
      <c r="C279" s="47"/>
      <c r="D279" s="47"/>
      <c r="E279" s="47"/>
      <c r="F279" s="47"/>
      <c r="G279" s="47"/>
      <c r="H279" s="47"/>
    </row>
    <row r="280" spans="1:8" s="21" customFormat="1" ht="11.25">
      <c r="A280" s="47"/>
      <c r="B280" s="47"/>
      <c r="C280" s="47"/>
      <c r="D280" s="47"/>
      <c r="E280" s="47"/>
      <c r="F280" s="47"/>
      <c r="G280" s="47"/>
      <c r="H280" s="47"/>
    </row>
    <row r="281" spans="1:8" s="21" customFormat="1" ht="11.25">
      <c r="A281" s="47"/>
      <c r="B281" s="47"/>
      <c r="C281" s="47"/>
      <c r="D281" s="47"/>
      <c r="E281" s="47"/>
      <c r="F281" s="47"/>
      <c r="G281" s="47"/>
      <c r="H281" s="47"/>
    </row>
    <row r="282" spans="1:8" s="21" customFormat="1" ht="11.25">
      <c r="A282" s="47"/>
      <c r="B282" s="47"/>
      <c r="C282" s="47"/>
      <c r="D282" s="47"/>
      <c r="E282" s="47"/>
      <c r="F282" s="47"/>
      <c r="G282" s="47"/>
      <c r="H282" s="47"/>
    </row>
    <row r="283" spans="1:8" s="21" customFormat="1" ht="11.25">
      <c r="A283" s="47"/>
      <c r="B283" s="47"/>
      <c r="C283" s="47"/>
      <c r="D283" s="47"/>
      <c r="E283" s="47"/>
      <c r="F283" s="47"/>
      <c r="G283" s="47"/>
      <c r="H283" s="47"/>
    </row>
    <row r="284" spans="1:8" s="21" customFormat="1" ht="11.25">
      <c r="A284" s="47"/>
      <c r="B284" s="47"/>
      <c r="C284" s="47"/>
      <c r="D284" s="47"/>
      <c r="E284" s="47"/>
      <c r="F284" s="47"/>
      <c r="G284" s="47"/>
      <c r="H284" s="47"/>
    </row>
    <row r="285" spans="1:8" s="21" customFormat="1" ht="11.25">
      <c r="A285" s="47"/>
      <c r="B285" s="47"/>
      <c r="C285" s="47"/>
      <c r="D285" s="47"/>
      <c r="E285" s="47"/>
      <c r="F285" s="47"/>
      <c r="G285" s="47"/>
      <c r="H285" s="47"/>
    </row>
    <row r="286" spans="1:8" s="21" customFormat="1" ht="11.25">
      <c r="A286" s="47"/>
      <c r="B286" s="47"/>
      <c r="C286" s="47"/>
      <c r="D286" s="47"/>
      <c r="E286" s="47"/>
      <c r="F286" s="47"/>
      <c r="G286" s="47"/>
      <c r="H286" s="47"/>
    </row>
    <row r="287" spans="1:8" s="21" customFormat="1" ht="11.25">
      <c r="A287" s="47"/>
      <c r="B287" s="47"/>
      <c r="C287" s="47"/>
      <c r="D287" s="47"/>
      <c r="E287" s="47"/>
      <c r="F287" s="47"/>
      <c r="G287" s="47"/>
      <c r="H287" s="47"/>
    </row>
    <row r="288" spans="1:8" s="21" customFormat="1" ht="11.25">
      <c r="A288" s="47"/>
      <c r="B288" s="47"/>
      <c r="C288" s="47"/>
      <c r="D288" s="47"/>
      <c r="E288" s="47"/>
      <c r="F288" s="47"/>
      <c r="G288" s="47"/>
      <c r="H288" s="47"/>
    </row>
    <row r="289" spans="1:8" s="21" customFormat="1" ht="11.25">
      <c r="A289" s="47"/>
      <c r="B289" s="47"/>
      <c r="C289" s="47"/>
      <c r="D289" s="47"/>
      <c r="E289" s="47"/>
      <c r="F289" s="47"/>
      <c r="G289" s="47"/>
      <c r="H289" s="47"/>
    </row>
    <row r="290" spans="1:8" s="21" customFormat="1" ht="11.25">
      <c r="A290" s="47"/>
      <c r="B290" s="47"/>
      <c r="C290" s="47"/>
      <c r="D290" s="47"/>
      <c r="E290" s="47"/>
      <c r="F290" s="47"/>
      <c r="G290" s="47"/>
      <c r="H290" s="47"/>
    </row>
    <row r="291" spans="1:8" s="21" customFormat="1" ht="11.25">
      <c r="A291" s="47"/>
      <c r="B291" s="47"/>
      <c r="C291" s="47"/>
      <c r="D291" s="47"/>
      <c r="E291" s="47"/>
      <c r="F291" s="47"/>
      <c r="G291" s="47"/>
      <c r="H291" s="47"/>
    </row>
    <row r="292" spans="1:8" s="21" customFormat="1" ht="11.25">
      <c r="A292" s="47"/>
      <c r="B292" s="47"/>
      <c r="C292" s="47"/>
      <c r="D292" s="47"/>
      <c r="E292" s="47"/>
      <c r="F292" s="47"/>
      <c r="G292" s="47"/>
      <c r="H292" s="47"/>
    </row>
    <row r="293" spans="1:8" s="21" customFormat="1" ht="11.25">
      <c r="A293" s="47"/>
      <c r="B293" s="47"/>
      <c r="C293" s="47"/>
      <c r="D293" s="47"/>
      <c r="E293" s="47"/>
      <c r="F293" s="47"/>
      <c r="G293" s="47"/>
      <c r="H293" s="47"/>
    </row>
    <row r="294" spans="1:8" s="21" customFormat="1" ht="11.25">
      <c r="A294" s="47"/>
      <c r="B294" s="47"/>
      <c r="C294" s="47"/>
      <c r="D294" s="47"/>
      <c r="E294" s="47"/>
      <c r="F294" s="47"/>
      <c r="G294" s="47"/>
      <c r="H294" s="47"/>
    </row>
    <row r="295" spans="1:8" s="21" customFormat="1" ht="11.25">
      <c r="A295" s="47"/>
      <c r="B295" s="47"/>
      <c r="C295" s="47"/>
      <c r="D295" s="47"/>
      <c r="E295" s="47"/>
      <c r="F295" s="47"/>
      <c r="G295" s="47"/>
      <c r="H295" s="47"/>
    </row>
    <row r="296" spans="1:8" s="21" customFormat="1" ht="11.25">
      <c r="A296" s="47"/>
      <c r="B296" s="47"/>
      <c r="C296" s="47"/>
      <c r="D296" s="47"/>
      <c r="E296" s="47"/>
      <c r="F296" s="47"/>
      <c r="G296" s="47"/>
      <c r="H296" s="47"/>
    </row>
    <row r="297" spans="1:8" s="21" customFormat="1" ht="11.25">
      <c r="A297" s="47"/>
      <c r="B297" s="47"/>
      <c r="C297" s="47"/>
      <c r="D297" s="47"/>
      <c r="E297" s="47"/>
      <c r="F297" s="47"/>
      <c r="G297" s="47"/>
      <c r="H297" s="47"/>
    </row>
    <row r="298" spans="1:8" s="21" customFormat="1" ht="11.25">
      <c r="A298" s="47"/>
      <c r="B298" s="47"/>
      <c r="C298" s="47"/>
      <c r="D298" s="47"/>
      <c r="E298" s="47"/>
      <c r="F298" s="47"/>
      <c r="G298" s="47"/>
      <c r="H298" s="47"/>
    </row>
    <row r="299" spans="1:8" s="21" customFormat="1" ht="11.25">
      <c r="A299" s="47"/>
      <c r="B299" s="47"/>
      <c r="C299" s="47"/>
      <c r="D299" s="47"/>
      <c r="E299" s="47"/>
      <c r="F299" s="47"/>
      <c r="G299" s="47"/>
      <c r="H299" s="47"/>
    </row>
    <row r="300" spans="1:8" s="21" customFormat="1" ht="11.25">
      <c r="A300" s="47"/>
      <c r="B300" s="47"/>
      <c r="C300" s="47"/>
      <c r="D300" s="47"/>
      <c r="E300" s="47"/>
      <c r="F300" s="47"/>
      <c r="G300" s="47"/>
      <c r="H300" s="47"/>
    </row>
    <row r="301" spans="1:8" s="21" customFormat="1" ht="11.25">
      <c r="A301" s="47"/>
      <c r="B301" s="47"/>
      <c r="C301" s="47"/>
      <c r="D301" s="47"/>
      <c r="E301" s="47"/>
      <c r="F301" s="47"/>
      <c r="G301" s="47"/>
      <c r="H301" s="47"/>
    </row>
    <row r="302" spans="1:8" s="21" customFormat="1" ht="11.25">
      <c r="A302" s="47"/>
      <c r="B302" s="47"/>
      <c r="C302" s="47"/>
      <c r="D302" s="47"/>
      <c r="E302" s="47"/>
      <c r="F302" s="47"/>
      <c r="G302" s="47"/>
      <c r="H302" s="47"/>
    </row>
    <row r="303" spans="1:8" s="21" customFormat="1" ht="11.25">
      <c r="A303" s="47"/>
      <c r="B303" s="47"/>
      <c r="C303" s="47"/>
      <c r="D303" s="47"/>
      <c r="E303" s="47"/>
      <c r="F303" s="47"/>
      <c r="G303" s="47"/>
      <c r="H303" s="47"/>
    </row>
    <row r="304" spans="1:8" s="21" customFormat="1" ht="11.25">
      <c r="A304" s="47"/>
      <c r="B304" s="47"/>
      <c r="C304" s="47"/>
      <c r="D304" s="47"/>
      <c r="E304" s="47"/>
      <c r="F304" s="47"/>
      <c r="G304" s="47"/>
      <c r="H304" s="47"/>
    </row>
    <row r="305" spans="1:8" s="21" customFormat="1" ht="11.25">
      <c r="A305" s="47"/>
      <c r="B305" s="47"/>
      <c r="C305" s="47"/>
      <c r="D305" s="47"/>
      <c r="E305" s="47"/>
      <c r="F305" s="47"/>
      <c r="G305" s="47"/>
      <c r="H305" s="47"/>
    </row>
    <row r="306" spans="1:8" s="21" customFormat="1" ht="11.25">
      <c r="A306" s="47"/>
      <c r="B306" s="47"/>
      <c r="C306" s="47"/>
      <c r="D306" s="47"/>
      <c r="E306" s="47"/>
      <c r="F306" s="47"/>
      <c r="G306" s="47"/>
      <c r="H306" s="47"/>
    </row>
    <row r="307" spans="1:8" s="21" customFormat="1" ht="11.25">
      <c r="A307" s="47"/>
      <c r="B307" s="47"/>
      <c r="C307" s="47"/>
      <c r="D307" s="47"/>
      <c r="E307" s="47"/>
      <c r="F307" s="47"/>
      <c r="G307" s="47"/>
      <c r="H307" s="47"/>
    </row>
    <row r="308" spans="1:8" s="21" customFormat="1" ht="11.25">
      <c r="A308" s="47"/>
      <c r="B308" s="47"/>
      <c r="C308" s="47"/>
      <c r="D308" s="47"/>
      <c r="E308" s="47"/>
      <c r="F308" s="47"/>
      <c r="G308" s="47"/>
      <c r="H308" s="47"/>
    </row>
    <row r="309" spans="1:8" s="21" customFormat="1" ht="11.25">
      <c r="A309" s="47"/>
      <c r="B309" s="47"/>
      <c r="C309" s="47"/>
      <c r="D309" s="47"/>
      <c r="E309" s="47"/>
      <c r="F309" s="47"/>
      <c r="G309" s="47"/>
      <c r="H309" s="47"/>
    </row>
    <row r="310" spans="1:8" s="21" customFormat="1" ht="11.25">
      <c r="A310" s="47"/>
      <c r="B310" s="47"/>
      <c r="C310" s="47"/>
      <c r="D310" s="47"/>
      <c r="E310" s="47"/>
      <c r="F310" s="47"/>
      <c r="G310" s="47"/>
      <c r="H310" s="47"/>
    </row>
    <row r="311" spans="1:8" s="21" customFormat="1" ht="11.25">
      <c r="A311" s="47"/>
      <c r="B311" s="47"/>
      <c r="C311" s="47"/>
      <c r="D311" s="47"/>
      <c r="E311" s="47"/>
      <c r="F311" s="47"/>
      <c r="G311" s="47"/>
      <c r="H311" s="47"/>
    </row>
    <row r="312" spans="1:8" s="21" customFormat="1" ht="11.25">
      <c r="A312" s="47"/>
      <c r="B312" s="47"/>
      <c r="C312" s="47"/>
      <c r="D312" s="47"/>
      <c r="E312" s="47"/>
      <c r="F312" s="47"/>
      <c r="G312" s="47"/>
      <c r="H312" s="47"/>
    </row>
    <row r="313" spans="1:8" s="21" customFormat="1" ht="11.25">
      <c r="A313" s="47"/>
      <c r="B313" s="47"/>
      <c r="C313" s="47"/>
      <c r="D313" s="47"/>
      <c r="E313" s="47"/>
      <c r="F313" s="47"/>
      <c r="G313" s="47"/>
      <c r="H313" s="47"/>
    </row>
    <row r="314" spans="1:8" s="21" customFormat="1" ht="11.25">
      <c r="A314" s="47"/>
      <c r="B314" s="47"/>
      <c r="C314" s="47"/>
      <c r="D314" s="47"/>
      <c r="E314" s="47"/>
      <c r="F314" s="47"/>
      <c r="G314" s="47"/>
      <c r="H314" s="47"/>
    </row>
    <row r="315" spans="1:8" s="21" customFormat="1" ht="11.25">
      <c r="A315" s="47"/>
      <c r="B315" s="47"/>
      <c r="C315" s="47"/>
      <c r="D315" s="47"/>
      <c r="E315" s="47"/>
      <c r="F315" s="47"/>
      <c r="G315" s="47"/>
      <c r="H315" s="47"/>
    </row>
    <row r="316" spans="1:8" s="21" customFormat="1" ht="11.25">
      <c r="A316" s="47"/>
      <c r="B316" s="47"/>
      <c r="C316" s="47"/>
      <c r="D316" s="47"/>
      <c r="E316" s="47"/>
      <c r="F316" s="47"/>
      <c r="G316" s="47"/>
      <c r="H316" s="47"/>
    </row>
    <row r="317" spans="1:8" s="21" customFormat="1" ht="11.25">
      <c r="A317" s="47"/>
      <c r="B317" s="47"/>
      <c r="C317" s="47"/>
      <c r="D317" s="47"/>
      <c r="E317" s="47"/>
      <c r="F317" s="47"/>
      <c r="G317" s="47"/>
      <c r="H317" s="47"/>
    </row>
    <row r="318" spans="1:8" s="21" customFormat="1" ht="11.25">
      <c r="A318" s="47"/>
      <c r="B318" s="47"/>
      <c r="C318" s="47"/>
      <c r="D318" s="47"/>
      <c r="E318" s="47"/>
      <c r="F318" s="47"/>
      <c r="G318" s="47"/>
      <c r="H318" s="47"/>
    </row>
    <row r="319" spans="1:8" s="21" customFormat="1" ht="11.25">
      <c r="A319" s="47"/>
      <c r="B319" s="47"/>
      <c r="C319" s="47"/>
      <c r="D319" s="47"/>
      <c r="E319" s="47"/>
      <c r="F319" s="47"/>
      <c r="G319" s="47"/>
      <c r="H319" s="47"/>
    </row>
    <row r="320" spans="1:8" s="21" customFormat="1" ht="11.25">
      <c r="A320" s="47"/>
      <c r="B320" s="47"/>
      <c r="C320" s="47"/>
      <c r="D320" s="47"/>
      <c r="E320" s="47"/>
      <c r="F320" s="47"/>
      <c r="G320" s="47"/>
      <c r="H320" s="47"/>
    </row>
    <row r="321" spans="1:8" s="21" customFormat="1" ht="11.25">
      <c r="A321" s="47"/>
      <c r="B321" s="47"/>
      <c r="C321" s="47"/>
      <c r="D321" s="47"/>
      <c r="E321" s="47"/>
      <c r="F321" s="47"/>
      <c r="G321" s="47"/>
      <c r="H321" s="47"/>
    </row>
    <row r="322" spans="1:8" s="21" customFormat="1" ht="11.25">
      <c r="A322" s="47"/>
      <c r="B322" s="47"/>
      <c r="C322" s="47"/>
      <c r="D322" s="47"/>
      <c r="E322" s="47"/>
      <c r="F322" s="47"/>
      <c r="G322" s="47"/>
      <c r="H322" s="47"/>
    </row>
    <row r="323" spans="1:8" s="21" customFormat="1" ht="11.25">
      <c r="A323" s="47"/>
      <c r="B323" s="47"/>
      <c r="C323" s="47"/>
      <c r="D323" s="47"/>
      <c r="E323" s="47"/>
      <c r="F323" s="47"/>
      <c r="G323" s="47"/>
      <c r="H323" s="47"/>
    </row>
    <row r="324" spans="1:8" s="21" customFormat="1" ht="11.25">
      <c r="A324" s="47"/>
      <c r="B324" s="47"/>
      <c r="C324" s="47"/>
      <c r="D324" s="47"/>
      <c r="E324" s="47"/>
      <c r="F324" s="47"/>
      <c r="G324" s="47"/>
      <c r="H324" s="47"/>
    </row>
    <row r="325" spans="1:8" s="21" customFormat="1" ht="11.25">
      <c r="A325" s="47"/>
      <c r="B325" s="47"/>
      <c r="C325" s="47"/>
      <c r="D325" s="47"/>
      <c r="E325" s="47"/>
      <c r="F325" s="47"/>
      <c r="G325" s="47"/>
      <c r="H325" s="47"/>
    </row>
    <row r="326" spans="1:8" s="21" customFormat="1" ht="11.25">
      <c r="A326" s="47"/>
      <c r="B326" s="47"/>
      <c r="C326" s="47"/>
      <c r="D326" s="47"/>
      <c r="E326" s="47"/>
      <c r="F326" s="47"/>
      <c r="G326" s="47"/>
      <c r="H326" s="47"/>
    </row>
    <row r="327" spans="1:8" s="21" customFormat="1" ht="11.25">
      <c r="A327" s="47"/>
      <c r="B327" s="47"/>
      <c r="C327" s="47"/>
      <c r="D327" s="47"/>
      <c r="E327" s="47"/>
      <c r="F327" s="47"/>
      <c r="G327" s="47"/>
      <c r="H327" s="47"/>
    </row>
    <row r="328" spans="1:8" s="21" customFormat="1" ht="11.25">
      <c r="A328" s="47"/>
      <c r="B328" s="47"/>
      <c r="C328" s="47"/>
      <c r="D328" s="47"/>
      <c r="E328" s="47"/>
      <c r="F328" s="47"/>
      <c r="G328" s="47"/>
      <c r="H328" s="47"/>
    </row>
    <row r="329" spans="1:8" s="21" customFormat="1" ht="11.25">
      <c r="A329" s="47"/>
      <c r="B329" s="47"/>
      <c r="C329" s="47"/>
      <c r="D329" s="47"/>
      <c r="E329" s="47"/>
      <c r="F329" s="47"/>
      <c r="G329" s="47"/>
      <c r="H329" s="47"/>
    </row>
    <row r="330" spans="1:8" s="21" customFormat="1" ht="11.25">
      <c r="A330" s="47"/>
      <c r="B330" s="47"/>
      <c r="C330" s="47"/>
      <c r="D330" s="47"/>
      <c r="E330" s="47"/>
      <c r="F330" s="47"/>
      <c r="G330" s="47"/>
      <c r="H330" s="47"/>
    </row>
    <row r="331" spans="1:8" s="21" customFormat="1" ht="11.25">
      <c r="A331" s="47"/>
      <c r="B331" s="47"/>
      <c r="C331" s="47"/>
      <c r="D331" s="47"/>
      <c r="E331" s="47"/>
      <c r="F331" s="47"/>
      <c r="G331" s="47"/>
      <c r="H331" s="47"/>
    </row>
    <row r="332" spans="1:8" s="21" customFormat="1" ht="11.25">
      <c r="A332" s="47"/>
      <c r="B332" s="47"/>
      <c r="C332" s="47"/>
      <c r="D332" s="47"/>
      <c r="E332" s="47"/>
      <c r="F332" s="47"/>
      <c r="G332" s="47"/>
      <c r="H332" s="47"/>
    </row>
    <row r="333" spans="1:8" s="21" customFormat="1" ht="11.25">
      <c r="A333" s="47"/>
      <c r="B333" s="47"/>
      <c r="C333" s="47"/>
      <c r="D333" s="47"/>
      <c r="E333" s="47"/>
      <c r="F333" s="47"/>
      <c r="G333" s="47"/>
      <c r="H333" s="47"/>
    </row>
    <row r="334" spans="1:8" s="21" customFormat="1" ht="11.25">
      <c r="A334" s="47"/>
      <c r="B334" s="47"/>
      <c r="C334" s="47"/>
      <c r="D334" s="47"/>
      <c r="E334" s="47"/>
      <c r="F334" s="47"/>
      <c r="G334" s="47"/>
      <c r="H334" s="47"/>
    </row>
    <row r="335" spans="1:8" s="21" customFormat="1" ht="11.25">
      <c r="A335" s="47"/>
      <c r="B335" s="47"/>
      <c r="C335" s="47"/>
      <c r="D335" s="47"/>
      <c r="E335" s="47"/>
      <c r="F335" s="47"/>
      <c r="G335" s="47"/>
      <c r="H335" s="47"/>
    </row>
    <row r="336" spans="1:8" s="21" customFormat="1" ht="11.25">
      <c r="A336" s="47"/>
      <c r="B336" s="47"/>
      <c r="C336" s="47"/>
      <c r="D336" s="47"/>
      <c r="E336" s="47"/>
      <c r="F336" s="47"/>
      <c r="G336" s="47"/>
      <c r="H336" s="47"/>
    </row>
    <row r="337" spans="1:8" s="21" customFormat="1" ht="11.25">
      <c r="A337" s="47"/>
      <c r="B337" s="47"/>
      <c r="C337" s="47"/>
      <c r="D337" s="47"/>
      <c r="E337" s="47"/>
      <c r="F337" s="47"/>
      <c r="G337" s="47"/>
      <c r="H337" s="47"/>
    </row>
    <row r="338" spans="1:8" s="21" customFormat="1" ht="11.25">
      <c r="A338" s="47"/>
      <c r="B338" s="47"/>
      <c r="C338" s="47"/>
      <c r="D338" s="47"/>
      <c r="E338" s="47"/>
      <c r="F338" s="47"/>
      <c r="G338" s="47"/>
      <c r="H338" s="47"/>
    </row>
    <row r="339" spans="1:8" s="21" customFormat="1" ht="11.25">
      <c r="A339" s="47"/>
      <c r="B339" s="47"/>
      <c r="C339" s="47"/>
      <c r="D339" s="47"/>
      <c r="E339" s="47"/>
      <c r="F339" s="47"/>
      <c r="G339" s="47"/>
      <c r="H339" s="47"/>
    </row>
    <row r="340" spans="1:8" s="21" customFormat="1" ht="11.25">
      <c r="A340" s="47"/>
      <c r="B340" s="47"/>
      <c r="C340" s="47"/>
      <c r="D340" s="47"/>
      <c r="E340" s="47"/>
      <c r="F340" s="47"/>
      <c r="G340" s="47"/>
      <c r="H340" s="47"/>
    </row>
    <row r="341" spans="1:8" s="21" customFormat="1" ht="11.25">
      <c r="A341" s="47"/>
      <c r="B341" s="47"/>
      <c r="C341" s="47"/>
      <c r="D341" s="47"/>
      <c r="E341" s="47"/>
      <c r="F341" s="47"/>
      <c r="G341" s="47"/>
      <c r="H341" s="47"/>
    </row>
    <row r="342" spans="1:8" s="21" customFormat="1" ht="11.25">
      <c r="A342" s="47"/>
      <c r="B342" s="47"/>
      <c r="C342" s="47"/>
      <c r="D342" s="47"/>
      <c r="E342" s="47"/>
      <c r="F342" s="47"/>
      <c r="G342" s="47"/>
      <c r="H342" s="47"/>
    </row>
    <row r="343" spans="1:8" s="21" customFormat="1" ht="11.25">
      <c r="A343" s="47"/>
      <c r="B343" s="47"/>
      <c r="C343" s="47"/>
      <c r="D343" s="47"/>
      <c r="E343" s="47"/>
      <c r="F343" s="47"/>
      <c r="G343" s="47"/>
      <c r="H343" s="47"/>
    </row>
    <row r="344" spans="1:8" s="21" customFormat="1" ht="11.25">
      <c r="A344" s="47"/>
      <c r="B344" s="47"/>
      <c r="C344" s="47"/>
      <c r="D344" s="47"/>
      <c r="E344" s="47"/>
      <c r="F344" s="47"/>
      <c r="G344" s="47"/>
      <c r="H344" s="47"/>
    </row>
    <row r="345" spans="1:8" s="21" customFormat="1" ht="11.25">
      <c r="A345" s="47"/>
      <c r="B345" s="47"/>
      <c r="C345" s="47"/>
      <c r="D345" s="47"/>
      <c r="E345" s="47"/>
      <c r="F345" s="47"/>
      <c r="G345" s="47"/>
      <c r="H345" s="47"/>
    </row>
    <row r="346" spans="1:8" s="21" customFormat="1" ht="11.25">
      <c r="A346" s="47"/>
      <c r="B346" s="47"/>
      <c r="C346" s="47"/>
      <c r="D346" s="47"/>
      <c r="E346" s="47"/>
      <c r="F346" s="47"/>
      <c r="G346" s="47"/>
      <c r="H346" s="47"/>
    </row>
    <row r="347" spans="1:8" s="21" customFormat="1" ht="11.25">
      <c r="A347" s="47"/>
      <c r="B347" s="47"/>
      <c r="C347" s="47"/>
      <c r="D347" s="47"/>
      <c r="E347" s="47"/>
      <c r="F347" s="47"/>
      <c r="G347" s="47"/>
      <c r="H347" s="47"/>
    </row>
    <row r="348" spans="1:8" s="21" customFormat="1" ht="11.25">
      <c r="A348" s="47"/>
      <c r="B348" s="47"/>
      <c r="C348" s="47"/>
      <c r="D348" s="47"/>
      <c r="E348" s="47"/>
      <c r="F348" s="47"/>
      <c r="G348" s="47"/>
      <c r="H348" s="47"/>
    </row>
    <row r="349" spans="1:8" s="21" customFormat="1" ht="11.25">
      <c r="A349" s="47"/>
      <c r="B349" s="47"/>
      <c r="C349" s="47"/>
      <c r="D349" s="47"/>
      <c r="E349" s="47"/>
      <c r="F349" s="47"/>
      <c r="G349" s="47"/>
      <c r="H349" s="47"/>
    </row>
    <row r="350" spans="1:8" s="21" customFormat="1" ht="11.25">
      <c r="A350" s="47"/>
      <c r="B350" s="47"/>
      <c r="C350" s="47"/>
      <c r="D350" s="47"/>
      <c r="E350" s="47"/>
      <c r="F350" s="47"/>
      <c r="G350" s="47"/>
      <c r="H350" s="47"/>
    </row>
    <row r="351" spans="1:8" s="21" customFormat="1" ht="11.25">
      <c r="A351" s="47"/>
      <c r="B351" s="47"/>
      <c r="C351" s="47"/>
      <c r="D351" s="47"/>
      <c r="E351" s="47"/>
      <c r="F351" s="47"/>
      <c r="G351" s="47"/>
      <c r="H351" s="47"/>
    </row>
    <row r="352" spans="1:8" s="21" customFormat="1" ht="11.25">
      <c r="A352" s="47"/>
      <c r="B352" s="47"/>
      <c r="C352" s="47"/>
      <c r="D352" s="47"/>
      <c r="E352" s="47"/>
      <c r="F352" s="47"/>
      <c r="G352" s="47"/>
      <c r="H352" s="47"/>
    </row>
    <row r="353" spans="1:8" s="21" customFormat="1" ht="11.25">
      <c r="A353" s="47"/>
      <c r="B353" s="47"/>
      <c r="C353" s="47"/>
      <c r="D353" s="47"/>
      <c r="E353" s="47"/>
      <c r="F353" s="47"/>
      <c r="G353" s="47"/>
      <c r="H353" s="47"/>
    </row>
    <row r="354" spans="1:8" s="21" customFormat="1" ht="11.25">
      <c r="A354" s="47"/>
      <c r="B354" s="47"/>
      <c r="C354" s="47"/>
      <c r="D354" s="47"/>
      <c r="E354" s="47"/>
      <c r="F354" s="47"/>
      <c r="G354" s="47"/>
      <c r="H354" s="47"/>
    </row>
    <row r="355" spans="1:8" s="21" customFormat="1" ht="11.25">
      <c r="A355" s="47"/>
      <c r="B355" s="47"/>
      <c r="C355" s="47"/>
      <c r="D355" s="47"/>
      <c r="E355" s="47"/>
      <c r="F355" s="47"/>
      <c r="G355" s="47"/>
      <c r="H355" s="47"/>
    </row>
    <row r="356" spans="1:8" s="21" customFormat="1" ht="11.25">
      <c r="A356" s="47"/>
      <c r="B356" s="47"/>
      <c r="C356" s="47"/>
      <c r="D356" s="47"/>
      <c r="E356" s="47"/>
      <c r="F356" s="47"/>
      <c r="G356" s="47"/>
      <c r="H356" s="47"/>
    </row>
    <row r="357" spans="1:8" s="21" customFormat="1" ht="11.25">
      <c r="A357" s="47"/>
      <c r="B357" s="47"/>
      <c r="C357" s="47"/>
      <c r="D357" s="47"/>
      <c r="E357" s="47"/>
      <c r="F357" s="47"/>
      <c r="G357" s="47"/>
      <c r="H357" s="47"/>
    </row>
    <row r="358" spans="1:8" s="21" customFormat="1" ht="11.25">
      <c r="A358" s="47"/>
      <c r="B358" s="47"/>
      <c r="C358" s="47"/>
      <c r="D358" s="47"/>
      <c r="E358" s="47"/>
      <c r="F358" s="47"/>
      <c r="G358" s="47"/>
      <c r="H358" s="47"/>
    </row>
    <row r="359" spans="1:8" s="21" customFormat="1" ht="11.25">
      <c r="A359" s="47"/>
      <c r="B359" s="47"/>
      <c r="C359" s="47"/>
      <c r="D359" s="47"/>
      <c r="E359" s="47"/>
      <c r="F359" s="47"/>
      <c r="G359" s="47"/>
      <c r="H359" s="47"/>
    </row>
    <row r="360" spans="1:8" s="21" customFormat="1" ht="11.25">
      <c r="A360" s="47"/>
      <c r="B360" s="47"/>
      <c r="C360" s="47"/>
      <c r="D360" s="47"/>
      <c r="E360" s="47"/>
      <c r="F360" s="47"/>
      <c r="G360" s="47"/>
      <c r="H360" s="47"/>
    </row>
    <row r="361" spans="1:8" s="21" customFormat="1" ht="11.25">
      <c r="A361" s="47"/>
      <c r="B361" s="47"/>
      <c r="C361" s="47"/>
      <c r="D361" s="47"/>
      <c r="E361" s="47"/>
      <c r="F361" s="47"/>
      <c r="G361" s="47"/>
      <c r="H361" s="47"/>
    </row>
    <row r="362" spans="1:8" s="21" customFormat="1" ht="11.25">
      <c r="A362" s="47"/>
      <c r="B362" s="47"/>
      <c r="C362" s="47"/>
      <c r="D362" s="47"/>
      <c r="E362" s="47"/>
      <c r="F362" s="47"/>
      <c r="G362" s="47"/>
      <c r="H362" s="47"/>
    </row>
    <row r="363" spans="1:8" s="21" customFormat="1" ht="11.25">
      <c r="A363" s="47"/>
      <c r="B363" s="47"/>
      <c r="C363" s="47"/>
      <c r="D363" s="47"/>
      <c r="E363" s="47"/>
      <c r="F363" s="47"/>
      <c r="G363" s="47"/>
      <c r="H363" s="47"/>
    </row>
    <row r="364" spans="1:8" s="21" customFormat="1" ht="11.25">
      <c r="A364" s="47"/>
      <c r="B364" s="47"/>
      <c r="C364" s="47"/>
      <c r="D364" s="47"/>
      <c r="E364" s="47"/>
      <c r="F364" s="47"/>
      <c r="G364" s="47"/>
      <c r="H364" s="47"/>
    </row>
    <row r="365" spans="1:8" s="21" customFormat="1" ht="11.25">
      <c r="A365" s="47"/>
      <c r="B365" s="47"/>
      <c r="C365" s="47"/>
      <c r="D365" s="47"/>
      <c r="E365" s="47"/>
      <c r="F365" s="47"/>
      <c r="G365" s="47"/>
      <c r="H365" s="47"/>
    </row>
    <row r="366" spans="1:8" s="21" customFormat="1" ht="11.25">
      <c r="A366" s="47"/>
      <c r="B366" s="47"/>
      <c r="C366" s="47"/>
      <c r="D366" s="47"/>
      <c r="E366" s="47"/>
      <c r="F366" s="47"/>
      <c r="G366" s="47"/>
      <c r="H366" s="47"/>
    </row>
    <row r="367" spans="1:8" s="21" customFormat="1" ht="11.25">
      <c r="A367" s="47"/>
      <c r="B367" s="47"/>
      <c r="C367" s="47"/>
      <c r="D367" s="47"/>
      <c r="E367" s="47"/>
      <c r="F367" s="47"/>
      <c r="G367" s="47"/>
      <c r="H367" s="47"/>
    </row>
    <row r="368" spans="1:8" s="21" customFormat="1" ht="11.25">
      <c r="A368" s="47"/>
      <c r="B368" s="47"/>
      <c r="C368" s="47"/>
      <c r="D368" s="47"/>
      <c r="E368" s="47"/>
      <c r="F368" s="47"/>
      <c r="G368" s="47"/>
      <c r="H368" s="47"/>
    </row>
    <row r="369" spans="1:8" s="21" customFormat="1" ht="11.25">
      <c r="A369" s="47"/>
      <c r="B369" s="47"/>
      <c r="C369" s="47"/>
      <c r="D369" s="47"/>
      <c r="E369" s="47"/>
      <c r="F369" s="47"/>
      <c r="G369" s="47"/>
      <c r="H369" s="47"/>
    </row>
    <row r="370" spans="1:8" s="21" customFormat="1" ht="11.25">
      <c r="A370" s="47"/>
      <c r="B370" s="47"/>
      <c r="C370" s="47"/>
      <c r="D370" s="47"/>
      <c r="E370" s="47"/>
      <c r="F370" s="47"/>
      <c r="G370" s="47"/>
      <c r="H370" s="47"/>
    </row>
    <row r="371" spans="1:8" s="21" customFormat="1" ht="11.25">
      <c r="A371" s="47"/>
      <c r="B371" s="47"/>
      <c r="C371" s="47"/>
      <c r="D371" s="47"/>
      <c r="E371" s="47"/>
      <c r="F371" s="47"/>
      <c r="G371" s="47"/>
      <c r="H371" s="47"/>
    </row>
    <row r="372" spans="1:8" s="21" customFormat="1" ht="11.25">
      <c r="A372" s="47"/>
      <c r="B372" s="47"/>
      <c r="C372" s="47"/>
      <c r="D372" s="47"/>
      <c r="E372" s="47"/>
      <c r="F372" s="47"/>
      <c r="G372" s="47"/>
      <c r="H372" s="47"/>
    </row>
    <row r="373" spans="1:8" s="21" customFormat="1" ht="11.25">
      <c r="A373" s="47"/>
      <c r="B373" s="47"/>
      <c r="C373" s="47"/>
      <c r="D373" s="47"/>
      <c r="E373" s="47"/>
      <c r="F373" s="47"/>
      <c r="G373" s="47"/>
      <c r="H373" s="47"/>
    </row>
    <row r="374" spans="1:8" s="21" customFormat="1" ht="11.25">
      <c r="A374" s="47"/>
      <c r="B374" s="47"/>
      <c r="C374" s="47"/>
      <c r="D374" s="47"/>
      <c r="E374" s="47"/>
      <c r="F374" s="47"/>
      <c r="G374" s="47"/>
      <c r="H374" s="47"/>
    </row>
    <row r="375" spans="1:8" s="21" customFormat="1" ht="11.25">
      <c r="A375" s="47"/>
      <c r="B375" s="47"/>
      <c r="C375" s="47"/>
      <c r="D375" s="47"/>
      <c r="E375" s="47"/>
      <c r="F375" s="47"/>
      <c r="G375" s="47"/>
      <c r="H375" s="47"/>
    </row>
    <row r="376" spans="1:8" s="21" customFormat="1" ht="11.25">
      <c r="A376" s="47"/>
      <c r="B376" s="47"/>
      <c r="C376" s="47"/>
      <c r="D376" s="47"/>
      <c r="E376" s="47"/>
      <c r="F376" s="47"/>
      <c r="G376" s="47"/>
      <c r="H376" s="47"/>
    </row>
    <row r="377" spans="1:8" s="21" customFormat="1" ht="11.25">
      <c r="A377" s="47"/>
      <c r="B377" s="47"/>
      <c r="C377" s="47"/>
      <c r="D377" s="47"/>
      <c r="E377" s="47"/>
      <c r="F377" s="47"/>
      <c r="G377" s="47"/>
      <c r="H377" s="47"/>
    </row>
    <row r="378" spans="1:8" s="21" customFormat="1" ht="11.25">
      <c r="A378" s="47"/>
      <c r="B378" s="47"/>
      <c r="C378" s="47"/>
      <c r="D378" s="47"/>
      <c r="E378" s="47"/>
      <c r="F378" s="47"/>
      <c r="G378" s="47"/>
      <c r="H378" s="47"/>
    </row>
    <row r="379" spans="1:8" s="21" customFormat="1" ht="11.25">
      <c r="A379" s="47"/>
      <c r="B379" s="47"/>
      <c r="C379" s="47"/>
      <c r="D379" s="47"/>
      <c r="E379" s="47"/>
      <c r="F379" s="47"/>
      <c r="G379" s="47"/>
      <c r="H379" s="47"/>
    </row>
    <row r="380" spans="1:8" s="21" customFormat="1" ht="11.25">
      <c r="A380" s="47"/>
      <c r="B380" s="47"/>
      <c r="C380" s="47"/>
      <c r="D380" s="47"/>
      <c r="E380" s="47"/>
      <c r="F380" s="47"/>
      <c r="G380" s="47"/>
      <c r="H380" s="47"/>
    </row>
    <row r="381" spans="1:8" s="21" customFormat="1" ht="11.25">
      <c r="A381" s="47"/>
      <c r="B381" s="47"/>
      <c r="C381" s="47"/>
      <c r="D381" s="47"/>
      <c r="E381" s="47"/>
      <c r="F381" s="47"/>
      <c r="G381" s="47"/>
      <c r="H381" s="47"/>
    </row>
    <row r="382" spans="1:8" s="21" customFormat="1" ht="11.25">
      <c r="A382" s="47"/>
      <c r="B382" s="47"/>
      <c r="C382" s="47"/>
      <c r="D382" s="47"/>
      <c r="E382" s="47"/>
      <c r="F382" s="47"/>
      <c r="G382" s="47"/>
      <c r="H382" s="47"/>
    </row>
    <row r="383" spans="1:8" s="21" customFormat="1" ht="11.25">
      <c r="A383" s="47"/>
      <c r="B383" s="47"/>
      <c r="C383" s="47"/>
      <c r="D383" s="47"/>
      <c r="E383" s="47"/>
      <c r="F383" s="47"/>
      <c r="G383" s="47"/>
      <c r="H383" s="47"/>
    </row>
    <row r="384" spans="1:8" s="21" customFormat="1" ht="11.25">
      <c r="A384" s="47"/>
      <c r="B384" s="47"/>
      <c r="C384" s="47"/>
      <c r="D384" s="47"/>
      <c r="E384" s="47"/>
      <c r="F384" s="47"/>
      <c r="G384" s="47"/>
      <c r="H384" s="47"/>
    </row>
    <row r="385" spans="1:8" s="21" customFormat="1" ht="11.25">
      <c r="A385" s="47"/>
      <c r="B385" s="47"/>
      <c r="C385" s="47"/>
      <c r="D385" s="47"/>
      <c r="E385" s="47"/>
      <c r="F385" s="47"/>
      <c r="G385" s="47"/>
      <c r="H385" s="47"/>
    </row>
    <row r="386" spans="1:8" s="21" customFormat="1" ht="11.25">
      <c r="A386" s="47"/>
      <c r="B386" s="47"/>
      <c r="C386" s="47"/>
      <c r="D386" s="47"/>
      <c r="E386" s="47"/>
      <c r="F386" s="47"/>
      <c r="G386" s="47"/>
      <c r="H386" s="47"/>
    </row>
    <row r="387" spans="1:8" s="21" customFormat="1" ht="11.25">
      <c r="A387" s="47"/>
      <c r="B387" s="47"/>
      <c r="C387" s="47"/>
      <c r="D387" s="47"/>
      <c r="E387" s="47"/>
      <c r="F387" s="47"/>
      <c r="G387" s="47"/>
      <c r="H387" s="47"/>
    </row>
    <row r="388" spans="1:8" s="21" customFormat="1" ht="11.25">
      <c r="A388" s="47"/>
      <c r="B388" s="47"/>
      <c r="C388" s="47"/>
      <c r="D388" s="47"/>
      <c r="E388" s="47"/>
      <c r="F388" s="47"/>
      <c r="G388" s="47"/>
      <c r="H388" s="47"/>
    </row>
    <row r="389" spans="1:8" s="21" customFormat="1" ht="11.25">
      <c r="A389" s="47"/>
      <c r="B389" s="47"/>
      <c r="C389" s="47"/>
      <c r="D389" s="47"/>
      <c r="E389" s="47"/>
      <c r="F389" s="47"/>
      <c r="G389" s="47"/>
      <c r="H389" s="47"/>
    </row>
    <row r="390" spans="1:8" s="21" customFormat="1" ht="11.25">
      <c r="A390" s="47"/>
      <c r="B390" s="47"/>
      <c r="C390" s="47"/>
      <c r="D390" s="47"/>
      <c r="E390" s="47"/>
      <c r="F390" s="47"/>
      <c r="G390" s="47"/>
      <c r="H390" s="47"/>
    </row>
    <row r="391" spans="1:8" s="21" customFormat="1" ht="11.25">
      <c r="A391" s="47"/>
      <c r="B391" s="47"/>
      <c r="C391" s="47"/>
      <c r="D391" s="47"/>
      <c r="E391" s="47"/>
      <c r="F391" s="47"/>
      <c r="G391" s="47"/>
      <c r="H391" s="47"/>
    </row>
    <row r="392" spans="1:8" s="21" customFormat="1" ht="11.25">
      <c r="A392" s="47"/>
      <c r="B392" s="47"/>
      <c r="C392" s="47"/>
      <c r="D392" s="47"/>
      <c r="E392" s="47"/>
      <c r="F392" s="47"/>
      <c r="G392" s="47"/>
      <c r="H392" s="47"/>
    </row>
    <row r="393" spans="1:8" s="21" customFormat="1" ht="11.25">
      <c r="A393" s="47"/>
      <c r="B393" s="47"/>
      <c r="C393" s="47"/>
      <c r="D393" s="47"/>
      <c r="E393" s="47"/>
      <c r="F393" s="47"/>
      <c r="G393" s="47"/>
      <c r="H393" s="47"/>
    </row>
    <row r="394" spans="1:8" s="21" customFormat="1" ht="11.25">
      <c r="A394" s="47"/>
      <c r="B394" s="47"/>
      <c r="C394" s="47"/>
      <c r="D394" s="47"/>
      <c r="E394" s="47"/>
      <c r="F394" s="47"/>
      <c r="G394" s="47"/>
      <c r="H394" s="47"/>
    </row>
    <row r="395" spans="1:8" s="21" customFormat="1" ht="11.25">
      <c r="A395" s="47"/>
      <c r="B395" s="47"/>
      <c r="C395" s="47"/>
      <c r="D395" s="47"/>
      <c r="E395" s="47"/>
      <c r="F395" s="47"/>
      <c r="G395" s="47"/>
      <c r="H395" s="47"/>
    </row>
    <row r="396" spans="1:8" s="21" customFormat="1" ht="11.25">
      <c r="A396" s="47"/>
      <c r="B396" s="47"/>
      <c r="C396" s="47"/>
      <c r="D396" s="47"/>
      <c r="E396" s="47"/>
      <c r="F396" s="47"/>
      <c r="G396" s="47"/>
      <c r="H396" s="47"/>
    </row>
    <row r="397" spans="1:8" s="21" customFormat="1" ht="11.25">
      <c r="A397" s="47"/>
      <c r="B397" s="47"/>
      <c r="C397" s="47"/>
      <c r="D397" s="47"/>
      <c r="E397" s="47"/>
      <c r="F397" s="47"/>
      <c r="G397" s="47"/>
      <c r="H397" s="47"/>
    </row>
    <row r="398" spans="1:8" s="21" customFormat="1" ht="11.25">
      <c r="A398" s="47"/>
      <c r="B398" s="47"/>
      <c r="C398" s="47"/>
      <c r="D398" s="47"/>
      <c r="E398" s="47"/>
      <c r="F398" s="47"/>
      <c r="G398" s="47"/>
      <c r="H398" s="47"/>
    </row>
  </sheetData>
  <sheetProtection/>
  <mergeCells count="7">
    <mergeCell ref="A22:B22"/>
    <mergeCell ref="A6:H6"/>
    <mergeCell ref="A2:K2"/>
    <mergeCell ref="A4:K4"/>
    <mergeCell ref="A8:B8"/>
    <mergeCell ref="A9:B9"/>
    <mergeCell ref="A10:B10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9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1" width="13.16015625" style="2" customWidth="1"/>
    <col min="2" max="2" width="75.83203125" style="2" customWidth="1"/>
    <col min="3" max="6" width="25.83203125" style="2" customWidth="1"/>
    <col min="7" max="8" width="18.83203125" style="2" customWidth="1"/>
    <col min="9" max="52" width="9.33203125" style="21" customWidth="1"/>
  </cols>
  <sheetData>
    <row r="1" spans="1:11" ht="18">
      <c r="A1" s="134"/>
      <c r="B1" s="134"/>
      <c r="C1" s="134"/>
      <c r="D1" s="134"/>
      <c r="E1" s="134"/>
      <c r="F1" s="134"/>
      <c r="G1" s="134"/>
      <c r="H1" s="134"/>
      <c r="I1" s="58"/>
      <c r="J1" s="58"/>
      <c r="K1" s="58"/>
    </row>
    <row r="2" spans="1:11" ht="15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8">
      <c r="A3" s="134"/>
      <c r="B3" s="134"/>
      <c r="C3" s="134"/>
      <c r="D3" s="134"/>
      <c r="E3" s="134"/>
      <c r="F3" s="134"/>
      <c r="G3" s="134"/>
      <c r="H3" s="134"/>
      <c r="I3" s="58"/>
      <c r="J3" s="58"/>
      <c r="K3" s="58"/>
    </row>
    <row r="4" spans="1:11" ht="15.75" customHeight="1">
      <c r="A4" s="292" t="s">
        <v>149</v>
      </c>
      <c r="B4" s="292"/>
      <c r="C4" s="292"/>
      <c r="D4" s="292"/>
      <c r="E4" s="292"/>
      <c r="F4" s="292"/>
      <c r="G4" s="292"/>
      <c r="H4" s="292"/>
      <c r="I4" s="73"/>
      <c r="J4" s="73"/>
      <c r="K4" s="73"/>
    </row>
    <row r="5" spans="1:11" ht="18">
      <c r="A5" s="134"/>
      <c r="B5" s="134"/>
      <c r="C5" s="134"/>
      <c r="D5" s="134"/>
      <c r="E5" s="134"/>
      <c r="F5" s="134"/>
      <c r="G5" s="134"/>
      <c r="H5" s="134"/>
      <c r="I5" s="58"/>
      <c r="J5" s="58"/>
      <c r="K5" s="58"/>
    </row>
    <row r="6" spans="1:11" ht="59.25" customHeight="1">
      <c r="A6" s="294" t="s">
        <v>11</v>
      </c>
      <c r="B6" s="294"/>
      <c r="C6" s="126" t="s">
        <v>158</v>
      </c>
      <c r="D6" s="126" t="s">
        <v>239</v>
      </c>
      <c r="E6" s="126" t="s">
        <v>13</v>
      </c>
      <c r="F6" s="126" t="s">
        <v>159</v>
      </c>
      <c r="G6" s="126" t="s">
        <v>15</v>
      </c>
      <c r="H6" s="126" t="s">
        <v>16</v>
      </c>
      <c r="I6" s="59"/>
      <c r="J6" s="59"/>
      <c r="K6" s="59"/>
    </row>
    <row r="7" spans="1:8" ht="19.5" customHeight="1">
      <c r="A7" s="295">
        <v>1</v>
      </c>
      <c r="B7" s="295"/>
      <c r="C7" s="127">
        <v>2</v>
      </c>
      <c r="D7" s="127">
        <v>3</v>
      </c>
      <c r="E7" s="127">
        <v>4</v>
      </c>
      <c r="F7" s="127">
        <v>5</v>
      </c>
      <c r="G7" s="127" t="s">
        <v>17</v>
      </c>
      <c r="H7" s="127" t="s">
        <v>18</v>
      </c>
    </row>
    <row r="8" spans="1:11" s="21" customFormat="1" ht="15" customHeight="1">
      <c r="A8" s="77"/>
      <c r="B8" s="78" t="s">
        <v>77</v>
      </c>
      <c r="C8" s="135">
        <f>SUM(C9+C11)</f>
        <v>21774921.8</v>
      </c>
      <c r="D8" s="135">
        <f>SUM(D9+D11)</f>
        <v>43864389</v>
      </c>
      <c r="E8" s="135">
        <f>SUM(E9+E11)</f>
        <v>43864389</v>
      </c>
      <c r="F8" s="135">
        <f>SUM(F9+F11)</f>
        <v>18918404.330000002</v>
      </c>
      <c r="G8" s="135">
        <f>SUM(F8/C8)*100</f>
        <v>86.88161777921977</v>
      </c>
      <c r="H8" s="135">
        <f>SUM(F8/E8)*100</f>
        <v>43.12930092335266</v>
      </c>
      <c r="I8" s="60"/>
      <c r="J8" s="60"/>
      <c r="K8" s="60"/>
    </row>
    <row r="9" spans="1:11" s="21" customFormat="1" ht="15" customHeight="1">
      <c r="A9" s="79" t="s">
        <v>150</v>
      </c>
      <c r="B9" s="80" t="s">
        <v>151</v>
      </c>
      <c r="C9" s="138">
        <v>21764936.03</v>
      </c>
      <c r="D9" s="139">
        <v>43821896</v>
      </c>
      <c r="E9" s="139">
        <v>43821896</v>
      </c>
      <c r="F9" s="138">
        <v>18915588.87</v>
      </c>
      <c r="G9" s="135">
        <f>SUM(F9/C9)*100</f>
        <v>86.90854337420261</v>
      </c>
      <c r="H9" s="135">
        <f>SUM(F9/E9)*100</f>
        <v>43.16469755210957</v>
      </c>
      <c r="I9" s="65"/>
      <c r="J9" s="65"/>
      <c r="K9" s="65"/>
    </row>
    <row r="10" spans="1:11" s="21" customFormat="1" ht="15" customHeight="1">
      <c r="A10" s="81" t="s">
        <v>152</v>
      </c>
      <c r="B10" s="82" t="s">
        <v>153</v>
      </c>
      <c r="C10" s="140">
        <v>21764936.03</v>
      </c>
      <c r="D10" s="141">
        <v>43821896</v>
      </c>
      <c r="E10" s="141">
        <v>43821896</v>
      </c>
      <c r="F10" s="140">
        <v>18915588.87</v>
      </c>
      <c r="G10" s="137">
        <f>SUM(F10/C10)*100</f>
        <v>86.90854337420261</v>
      </c>
      <c r="H10" s="137">
        <f>SUM(F10/E10)*100</f>
        <v>43.16469755210957</v>
      </c>
      <c r="I10" s="76"/>
      <c r="J10" s="76"/>
      <c r="K10" s="76"/>
    </row>
    <row r="11" spans="1:11" s="21" customFormat="1" ht="15" customHeight="1">
      <c r="A11" s="79" t="s">
        <v>154</v>
      </c>
      <c r="B11" s="80" t="s">
        <v>155</v>
      </c>
      <c r="C11" s="138">
        <v>9985.77</v>
      </c>
      <c r="D11" s="139">
        <v>42493</v>
      </c>
      <c r="E11" s="139">
        <v>42493</v>
      </c>
      <c r="F11" s="138">
        <v>2815.46</v>
      </c>
      <c r="G11" s="135">
        <f>SUM(F11/C11)*100</f>
        <v>28.194721088108377</v>
      </c>
      <c r="H11" s="135">
        <f>SUM(F11/E11)*100</f>
        <v>6.62570305697409</v>
      </c>
      <c r="I11" s="65"/>
      <c r="J11" s="65"/>
      <c r="K11" s="65"/>
    </row>
    <row r="12" spans="1:11" s="21" customFormat="1" ht="15" customHeight="1">
      <c r="A12" s="81" t="s">
        <v>156</v>
      </c>
      <c r="B12" s="82" t="s">
        <v>157</v>
      </c>
      <c r="C12" s="140">
        <v>9985.77</v>
      </c>
      <c r="D12" s="141">
        <v>42493</v>
      </c>
      <c r="E12" s="141">
        <v>42493</v>
      </c>
      <c r="F12" s="140">
        <v>2815.46</v>
      </c>
      <c r="G12" s="137">
        <f>SUM(F12/C12)*100</f>
        <v>28.194721088108377</v>
      </c>
      <c r="H12" s="137">
        <f>SUM(F12/E12)*100</f>
        <v>6.62570305697409</v>
      </c>
      <c r="I12" s="76"/>
      <c r="J12" s="76"/>
      <c r="K12" s="76"/>
    </row>
    <row r="13" spans="1:11" s="21" customFormat="1" ht="12.75">
      <c r="A13" s="61"/>
      <c r="B13" s="62"/>
      <c r="C13" s="63"/>
      <c r="D13" s="64"/>
      <c r="E13" s="64"/>
      <c r="F13" s="63"/>
      <c r="G13" s="63"/>
      <c r="H13" s="63"/>
      <c r="I13" s="61"/>
      <c r="J13" s="61"/>
      <c r="K13" s="61"/>
    </row>
    <row r="14" spans="1:11" s="21" customFormat="1" ht="12.75">
      <c r="A14" s="61"/>
      <c r="B14" s="62"/>
      <c r="C14" s="63"/>
      <c r="D14" s="64"/>
      <c r="E14" s="64"/>
      <c r="F14" s="63"/>
      <c r="G14" s="63"/>
      <c r="H14" s="63"/>
      <c r="I14" s="61"/>
      <c r="J14" s="61"/>
      <c r="K14" s="61"/>
    </row>
    <row r="15" spans="1:11" s="21" customFormat="1" ht="12.75">
      <c r="A15" s="61"/>
      <c r="B15" s="62"/>
      <c r="C15" s="63"/>
      <c r="D15" s="64"/>
      <c r="E15" s="64"/>
      <c r="F15" s="63"/>
      <c r="G15" s="63"/>
      <c r="H15" s="63"/>
      <c r="I15" s="61"/>
      <c r="J15" s="61"/>
      <c r="K15" s="61"/>
    </row>
    <row r="16" spans="1:11" s="21" customFormat="1" ht="12.75">
      <c r="A16" s="61"/>
      <c r="B16" s="62"/>
      <c r="C16" s="63"/>
      <c r="D16" s="64"/>
      <c r="E16" s="64"/>
      <c r="F16" s="63"/>
      <c r="G16" s="63"/>
      <c r="H16" s="63"/>
      <c r="I16" s="61"/>
      <c r="J16" s="61"/>
      <c r="K16" s="61"/>
    </row>
    <row r="17" spans="1:11" s="21" customFormat="1" ht="12.75">
      <c r="A17" s="61"/>
      <c r="B17" s="62"/>
      <c r="C17" s="63"/>
      <c r="D17" s="64"/>
      <c r="E17" s="64"/>
      <c r="F17" s="63"/>
      <c r="G17" s="63"/>
      <c r="H17" s="63"/>
      <c r="I17" s="61"/>
      <c r="J17" s="61"/>
      <c r="K17" s="61"/>
    </row>
    <row r="18" spans="1:11" s="21" customFormat="1" ht="12.75">
      <c r="A18" s="61"/>
      <c r="B18" s="62"/>
      <c r="C18" s="63"/>
      <c r="D18" s="64"/>
      <c r="E18" s="64"/>
      <c r="F18" s="63"/>
      <c r="G18" s="63"/>
      <c r="H18" s="63"/>
      <c r="I18" s="61"/>
      <c r="J18" s="61"/>
      <c r="K18" s="61"/>
    </row>
    <row r="19" spans="1:11" s="21" customFormat="1" ht="12.75">
      <c r="A19" s="61"/>
      <c r="B19" s="62"/>
      <c r="C19" s="63"/>
      <c r="D19" s="64"/>
      <c r="E19" s="64"/>
      <c r="F19" s="63"/>
      <c r="G19" s="63"/>
      <c r="H19" s="63"/>
      <c r="I19" s="61"/>
      <c r="J19" s="61"/>
      <c r="K19" s="61"/>
    </row>
    <row r="20" spans="1:8" s="21" customFormat="1" ht="11.25">
      <c r="A20" s="47"/>
      <c r="B20" s="47"/>
      <c r="C20" s="47"/>
      <c r="D20" s="47"/>
      <c r="E20" s="47"/>
      <c r="F20" s="47"/>
      <c r="G20" s="47"/>
      <c r="H20" s="47"/>
    </row>
    <row r="21" spans="1:8" s="21" customFormat="1" ht="11.25">
      <c r="A21" s="47"/>
      <c r="B21" s="47"/>
      <c r="C21" s="47"/>
      <c r="D21" s="47"/>
      <c r="E21" s="47"/>
      <c r="F21" s="47"/>
      <c r="G21" s="47"/>
      <c r="H21" s="47"/>
    </row>
    <row r="22" spans="1:8" s="21" customFormat="1" ht="11.25">
      <c r="A22" s="47"/>
      <c r="B22" s="47"/>
      <c r="C22" s="47"/>
      <c r="D22" s="47"/>
      <c r="E22" s="47"/>
      <c r="F22" s="47"/>
      <c r="G22" s="47"/>
      <c r="H22" s="47"/>
    </row>
    <row r="23" spans="1:8" s="21" customFormat="1" ht="11.25">
      <c r="A23" s="47"/>
      <c r="B23" s="47"/>
      <c r="C23" s="47"/>
      <c r="D23" s="47"/>
      <c r="E23" s="47"/>
      <c r="F23" s="47"/>
      <c r="G23" s="47"/>
      <c r="H23" s="47"/>
    </row>
    <row r="24" spans="1:8" s="21" customFormat="1" ht="11.25">
      <c r="A24" s="47"/>
      <c r="B24" s="47"/>
      <c r="C24" s="47"/>
      <c r="D24" s="47"/>
      <c r="E24" s="47"/>
      <c r="F24" s="47"/>
      <c r="G24" s="47"/>
      <c r="H24" s="47"/>
    </row>
    <row r="25" spans="1:8" s="21" customFormat="1" ht="11.25">
      <c r="A25" s="47"/>
      <c r="B25" s="47"/>
      <c r="C25" s="47"/>
      <c r="D25" s="47"/>
      <c r="E25" s="47"/>
      <c r="F25" s="47"/>
      <c r="G25" s="47"/>
      <c r="H25" s="47"/>
    </row>
    <row r="26" spans="1:8" s="21" customFormat="1" ht="11.25">
      <c r="A26" s="47"/>
      <c r="B26" s="47"/>
      <c r="C26" s="47"/>
      <c r="D26" s="47"/>
      <c r="E26" s="47"/>
      <c r="F26" s="47"/>
      <c r="G26" s="47"/>
      <c r="H26" s="47"/>
    </row>
    <row r="27" spans="1:8" s="21" customFormat="1" ht="11.25">
      <c r="A27" s="47"/>
      <c r="B27" s="47"/>
      <c r="C27" s="47"/>
      <c r="D27" s="47"/>
      <c r="E27" s="47"/>
      <c r="F27" s="47"/>
      <c r="G27" s="47"/>
      <c r="H27" s="47"/>
    </row>
    <row r="28" spans="1:8" s="21" customFormat="1" ht="11.25">
      <c r="A28" s="47"/>
      <c r="B28" s="47"/>
      <c r="C28" s="47"/>
      <c r="D28" s="47"/>
      <c r="E28" s="47"/>
      <c r="F28" s="47"/>
      <c r="G28" s="47"/>
      <c r="H28" s="47"/>
    </row>
    <row r="29" spans="1:8" s="21" customFormat="1" ht="11.25">
      <c r="A29" s="47"/>
      <c r="B29" s="47"/>
      <c r="C29" s="47"/>
      <c r="D29" s="47"/>
      <c r="E29" s="47"/>
      <c r="F29" s="47"/>
      <c r="G29" s="47"/>
      <c r="H29" s="47"/>
    </row>
    <row r="30" spans="1:8" s="21" customFormat="1" ht="11.25">
      <c r="A30" s="47"/>
      <c r="B30" s="47"/>
      <c r="C30" s="47"/>
      <c r="D30" s="47"/>
      <c r="E30" s="47"/>
      <c r="F30" s="47"/>
      <c r="G30" s="47"/>
      <c r="H30" s="47"/>
    </row>
    <row r="31" spans="1:8" s="21" customFormat="1" ht="11.25">
      <c r="A31" s="47"/>
      <c r="B31" s="47"/>
      <c r="C31" s="47"/>
      <c r="D31" s="47"/>
      <c r="E31" s="47"/>
      <c r="F31" s="47"/>
      <c r="G31" s="47"/>
      <c r="H31" s="47"/>
    </row>
    <row r="32" spans="1:8" s="21" customFormat="1" ht="11.25">
      <c r="A32" s="47"/>
      <c r="B32" s="47"/>
      <c r="C32" s="47"/>
      <c r="D32" s="47"/>
      <c r="E32" s="47"/>
      <c r="F32" s="47"/>
      <c r="G32" s="47"/>
      <c r="H32" s="47"/>
    </row>
    <row r="33" spans="1:8" s="21" customFormat="1" ht="11.25">
      <c r="A33" s="47"/>
      <c r="B33" s="47"/>
      <c r="C33" s="47"/>
      <c r="D33" s="47"/>
      <c r="E33" s="47"/>
      <c r="F33" s="47"/>
      <c r="G33" s="47"/>
      <c r="H33" s="47"/>
    </row>
    <row r="34" spans="1:8" s="21" customFormat="1" ht="11.25">
      <c r="A34" s="47"/>
      <c r="B34" s="47"/>
      <c r="C34" s="47"/>
      <c r="D34" s="47"/>
      <c r="E34" s="47"/>
      <c r="F34" s="47"/>
      <c r="G34" s="47"/>
      <c r="H34" s="47"/>
    </row>
    <row r="35" spans="1:8" s="21" customFormat="1" ht="11.25">
      <c r="A35" s="47"/>
      <c r="B35" s="47"/>
      <c r="C35" s="47"/>
      <c r="D35" s="47"/>
      <c r="E35" s="47"/>
      <c r="F35" s="47"/>
      <c r="G35" s="47"/>
      <c r="H35" s="47"/>
    </row>
    <row r="36" spans="1:8" s="21" customFormat="1" ht="11.25">
      <c r="A36" s="47"/>
      <c r="B36" s="47"/>
      <c r="C36" s="47"/>
      <c r="D36" s="47"/>
      <c r="E36" s="47"/>
      <c r="F36" s="47"/>
      <c r="G36" s="47"/>
      <c r="H36" s="47"/>
    </row>
    <row r="37" spans="1:8" s="21" customFormat="1" ht="11.25">
      <c r="A37" s="47"/>
      <c r="B37" s="47"/>
      <c r="C37" s="47"/>
      <c r="D37" s="47"/>
      <c r="E37" s="47"/>
      <c r="F37" s="47"/>
      <c r="G37" s="47"/>
      <c r="H37" s="47"/>
    </row>
    <row r="38" spans="1:8" s="21" customFormat="1" ht="11.25">
      <c r="A38" s="47"/>
      <c r="B38" s="47"/>
      <c r="C38" s="47"/>
      <c r="D38" s="47"/>
      <c r="E38" s="47"/>
      <c r="F38" s="47"/>
      <c r="G38" s="47"/>
      <c r="H38" s="47"/>
    </row>
    <row r="39" spans="1:8" s="21" customFormat="1" ht="11.25">
      <c r="A39" s="47"/>
      <c r="B39" s="47"/>
      <c r="C39" s="47"/>
      <c r="D39" s="47"/>
      <c r="E39" s="47"/>
      <c r="F39" s="47"/>
      <c r="G39" s="47"/>
      <c r="H39" s="47"/>
    </row>
    <row r="40" spans="1:8" s="21" customFormat="1" ht="11.25">
      <c r="A40" s="47"/>
      <c r="B40" s="47"/>
      <c r="C40" s="47"/>
      <c r="D40" s="47"/>
      <c r="E40" s="47"/>
      <c r="F40" s="47"/>
      <c r="G40" s="47"/>
      <c r="H40" s="47"/>
    </row>
    <row r="41" spans="1:8" s="21" customFormat="1" ht="11.25">
      <c r="A41" s="47"/>
      <c r="B41" s="47"/>
      <c r="C41" s="47"/>
      <c r="D41" s="47"/>
      <c r="E41" s="47"/>
      <c r="F41" s="47"/>
      <c r="G41" s="47"/>
      <c r="H41" s="47"/>
    </row>
    <row r="42" spans="1:8" s="21" customFormat="1" ht="11.25">
      <c r="A42" s="47"/>
      <c r="B42" s="47"/>
      <c r="C42" s="47"/>
      <c r="D42" s="47"/>
      <c r="E42" s="47"/>
      <c r="F42" s="47"/>
      <c r="G42" s="47"/>
      <c r="H42" s="47"/>
    </row>
    <row r="43" spans="1:8" s="21" customFormat="1" ht="11.25">
      <c r="A43" s="47"/>
      <c r="B43" s="47"/>
      <c r="C43" s="47"/>
      <c r="D43" s="47"/>
      <c r="E43" s="47"/>
      <c r="F43" s="47"/>
      <c r="G43" s="47"/>
      <c r="H43" s="47"/>
    </row>
    <row r="44" spans="1:8" s="21" customFormat="1" ht="11.25">
      <c r="A44" s="47"/>
      <c r="B44" s="47"/>
      <c r="C44" s="47"/>
      <c r="D44" s="47"/>
      <c r="E44" s="47"/>
      <c r="F44" s="47"/>
      <c r="G44" s="47"/>
      <c r="H44" s="47"/>
    </row>
    <row r="45" spans="1:8" s="21" customFormat="1" ht="11.25">
      <c r="A45" s="47"/>
      <c r="B45" s="47"/>
      <c r="C45" s="47"/>
      <c r="D45" s="47"/>
      <c r="E45" s="47"/>
      <c r="F45" s="47"/>
      <c r="G45" s="47"/>
      <c r="H45" s="47"/>
    </row>
    <row r="46" spans="1:8" s="21" customFormat="1" ht="11.25">
      <c r="A46" s="47"/>
      <c r="B46" s="47"/>
      <c r="C46" s="47"/>
      <c r="D46" s="47"/>
      <c r="E46" s="47"/>
      <c r="F46" s="47"/>
      <c r="G46" s="47"/>
      <c r="H46" s="47"/>
    </row>
    <row r="47" spans="1:8" s="21" customFormat="1" ht="11.25">
      <c r="A47" s="47"/>
      <c r="B47" s="47"/>
      <c r="C47" s="47"/>
      <c r="D47" s="47"/>
      <c r="E47" s="47"/>
      <c r="F47" s="47"/>
      <c r="G47" s="47"/>
      <c r="H47" s="47"/>
    </row>
    <row r="48" spans="1:8" s="21" customFormat="1" ht="11.25">
      <c r="A48" s="47"/>
      <c r="B48" s="47"/>
      <c r="C48" s="47"/>
      <c r="D48" s="47"/>
      <c r="E48" s="47"/>
      <c r="F48" s="47"/>
      <c r="G48" s="47"/>
      <c r="H48" s="47"/>
    </row>
    <row r="49" spans="1:8" s="21" customFormat="1" ht="11.25">
      <c r="A49" s="47"/>
      <c r="B49" s="47"/>
      <c r="C49" s="47"/>
      <c r="D49" s="47"/>
      <c r="E49" s="47"/>
      <c r="F49" s="47"/>
      <c r="G49" s="47"/>
      <c r="H49" s="47"/>
    </row>
    <row r="50" spans="1:8" s="21" customFormat="1" ht="11.25">
      <c r="A50" s="47"/>
      <c r="B50" s="47"/>
      <c r="C50" s="47"/>
      <c r="D50" s="47"/>
      <c r="E50" s="47"/>
      <c r="F50" s="47"/>
      <c r="G50" s="47"/>
      <c r="H50" s="47"/>
    </row>
    <row r="51" spans="1:8" s="21" customFormat="1" ht="11.25">
      <c r="A51" s="47"/>
      <c r="B51" s="47"/>
      <c r="C51" s="47"/>
      <c r="D51" s="47"/>
      <c r="E51" s="47"/>
      <c r="F51" s="47"/>
      <c r="G51" s="47"/>
      <c r="H51" s="47"/>
    </row>
    <row r="52" spans="1:8" s="21" customFormat="1" ht="11.25">
      <c r="A52" s="47"/>
      <c r="B52" s="47"/>
      <c r="C52" s="47"/>
      <c r="D52" s="47"/>
      <c r="E52" s="47"/>
      <c r="F52" s="47"/>
      <c r="G52" s="47"/>
      <c r="H52" s="47"/>
    </row>
    <row r="53" spans="1:8" s="21" customFormat="1" ht="11.25">
      <c r="A53" s="47"/>
      <c r="B53" s="47"/>
      <c r="C53" s="47"/>
      <c r="D53" s="47"/>
      <c r="E53" s="47"/>
      <c r="F53" s="47"/>
      <c r="G53" s="47"/>
      <c r="H53" s="47"/>
    </row>
    <row r="54" spans="1:8" s="21" customFormat="1" ht="11.25">
      <c r="A54" s="47"/>
      <c r="B54" s="47"/>
      <c r="C54" s="47"/>
      <c r="D54" s="47"/>
      <c r="E54" s="47"/>
      <c r="F54" s="47"/>
      <c r="G54" s="47"/>
      <c r="H54" s="47"/>
    </row>
    <row r="55" spans="1:8" s="21" customFormat="1" ht="11.25">
      <c r="A55" s="47"/>
      <c r="B55" s="47"/>
      <c r="C55" s="47"/>
      <c r="D55" s="47"/>
      <c r="E55" s="47"/>
      <c r="F55" s="47"/>
      <c r="G55" s="47"/>
      <c r="H55" s="47"/>
    </row>
    <row r="56" spans="1:8" s="21" customFormat="1" ht="11.25">
      <c r="A56" s="47"/>
      <c r="B56" s="47"/>
      <c r="C56" s="47"/>
      <c r="D56" s="47"/>
      <c r="E56" s="47"/>
      <c r="F56" s="47"/>
      <c r="G56" s="47"/>
      <c r="H56" s="47"/>
    </row>
    <row r="57" spans="1:8" s="21" customFormat="1" ht="11.25">
      <c r="A57" s="47"/>
      <c r="B57" s="47"/>
      <c r="C57" s="47"/>
      <c r="D57" s="47"/>
      <c r="E57" s="47"/>
      <c r="F57" s="47"/>
      <c r="G57" s="47"/>
      <c r="H57" s="47"/>
    </row>
    <row r="58" spans="1:8" s="21" customFormat="1" ht="11.25">
      <c r="A58" s="47"/>
      <c r="B58" s="47"/>
      <c r="C58" s="47"/>
      <c r="D58" s="47"/>
      <c r="E58" s="47"/>
      <c r="F58" s="47"/>
      <c r="G58" s="47"/>
      <c r="H58" s="47"/>
    </row>
    <row r="59" spans="1:8" s="21" customFormat="1" ht="11.25">
      <c r="A59" s="47"/>
      <c r="B59" s="47"/>
      <c r="C59" s="47"/>
      <c r="D59" s="47"/>
      <c r="E59" s="47"/>
      <c r="F59" s="47"/>
      <c r="G59" s="47"/>
      <c r="H59" s="47"/>
    </row>
    <row r="60" spans="1:8" s="21" customFormat="1" ht="11.25">
      <c r="A60" s="47"/>
      <c r="B60" s="47"/>
      <c r="C60" s="47"/>
      <c r="D60" s="47"/>
      <c r="E60" s="47"/>
      <c r="F60" s="47"/>
      <c r="G60" s="47"/>
      <c r="H60" s="47"/>
    </row>
    <row r="61" spans="1:8" s="21" customFormat="1" ht="11.25">
      <c r="A61" s="47"/>
      <c r="B61" s="47"/>
      <c r="C61" s="47"/>
      <c r="D61" s="47"/>
      <c r="E61" s="47"/>
      <c r="F61" s="47"/>
      <c r="G61" s="47"/>
      <c r="H61" s="47"/>
    </row>
    <row r="62" spans="1:8" s="21" customFormat="1" ht="11.25">
      <c r="A62" s="47"/>
      <c r="B62" s="47"/>
      <c r="C62" s="47"/>
      <c r="D62" s="47"/>
      <c r="E62" s="47"/>
      <c r="F62" s="47"/>
      <c r="G62" s="47"/>
      <c r="H62" s="47"/>
    </row>
    <row r="63" spans="1:8" s="21" customFormat="1" ht="11.25">
      <c r="A63" s="47"/>
      <c r="B63" s="47"/>
      <c r="C63" s="47"/>
      <c r="D63" s="47"/>
      <c r="E63" s="47"/>
      <c r="F63" s="47"/>
      <c r="G63" s="47"/>
      <c r="H63" s="47"/>
    </row>
    <row r="64" spans="1:8" s="21" customFormat="1" ht="11.25">
      <c r="A64" s="47"/>
      <c r="B64" s="47"/>
      <c r="C64" s="47"/>
      <c r="D64" s="47"/>
      <c r="E64" s="47"/>
      <c r="F64" s="47"/>
      <c r="G64" s="47"/>
      <c r="H64" s="47"/>
    </row>
    <row r="65" spans="1:8" s="21" customFormat="1" ht="11.25">
      <c r="A65" s="47"/>
      <c r="B65" s="47"/>
      <c r="C65" s="47"/>
      <c r="D65" s="47"/>
      <c r="E65" s="47"/>
      <c r="F65" s="47"/>
      <c r="G65" s="47"/>
      <c r="H65" s="47"/>
    </row>
    <row r="66" spans="1:8" s="21" customFormat="1" ht="11.25">
      <c r="A66" s="47"/>
      <c r="B66" s="47"/>
      <c r="C66" s="47"/>
      <c r="D66" s="47"/>
      <c r="E66" s="47"/>
      <c r="F66" s="47"/>
      <c r="G66" s="47"/>
      <c r="H66" s="47"/>
    </row>
    <row r="67" spans="1:8" s="21" customFormat="1" ht="11.25">
      <c r="A67" s="47"/>
      <c r="B67" s="47"/>
      <c r="C67" s="47"/>
      <c r="D67" s="47"/>
      <c r="E67" s="47"/>
      <c r="F67" s="47"/>
      <c r="G67" s="47"/>
      <c r="H67" s="47"/>
    </row>
    <row r="68" spans="1:8" s="21" customFormat="1" ht="11.25">
      <c r="A68" s="47"/>
      <c r="B68" s="47"/>
      <c r="C68" s="47"/>
      <c r="D68" s="47"/>
      <c r="E68" s="47"/>
      <c r="F68" s="47"/>
      <c r="G68" s="47"/>
      <c r="H68" s="47"/>
    </row>
    <row r="69" spans="1:8" s="21" customFormat="1" ht="11.25">
      <c r="A69" s="47"/>
      <c r="B69" s="47"/>
      <c r="C69" s="47"/>
      <c r="D69" s="47"/>
      <c r="E69" s="47"/>
      <c r="F69" s="47"/>
      <c r="G69" s="47"/>
      <c r="H69" s="47"/>
    </row>
    <row r="70" spans="1:8" s="21" customFormat="1" ht="11.25">
      <c r="A70" s="47"/>
      <c r="B70" s="47"/>
      <c r="C70" s="47"/>
      <c r="D70" s="47"/>
      <c r="E70" s="47"/>
      <c r="F70" s="47"/>
      <c r="G70" s="47"/>
      <c r="H70" s="47"/>
    </row>
    <row r="71" spans="1:8" s="21" customFormat="1" ht="11.25">
      <c r="A71" s="47"/>
      <c r="B71" s="47"/>
      <c r="C71" s="47"/>
      <c r="D71" s="47"/>
      <c r="E71" s="47"/>
      <c r="F71" s="47"/>
      <c r="G71" s="47"/>
      <c r="H71" s="47"/>
    </row>
    <row r="72" spans="1:8" s="21" customFormat="1" ht="11.25">
      <c r="A72" s="47"/>
      <c r="B72" s="47"/>
      <c r="C72" s="47"/>
      <c r="D72" s="47"/>
      <c r="E72" s="47"/>
      <c r="F72" s="47"/>
      <c r="G72" s="47"/>
      <c r="H72" s="47"/>
    </row>
    <row r="73" spans="1:8" s="21" customFormat="1" ht="11.25">
      <c r="A73" s="47"/>
      <c r="B73" s="47"/>
      <c r="C73" s="47"/>
      <c r="D73" s="47"/>
      <c r="E73" s="47"/>
      <c r="F73" s="47"/>
      <c r="G73" s="47"/>
      <c r="H73" s="47"/>
    </row>
    <row r="74" spans="1:8" s="21" customFormat="1" ht="11.25">
      <c r="A74" s="47"/>
      <c r="B74" s="47"/>
      <c r="C74" s="47"/>
      <c r="D74" s="47"/>
      <c r="E74" s="47"/>
      <c r="F74" s="47"/>
      <c r="G74" s="47"/>
      <c r="H74" s="47"/>
    </row>
    <row r="75" spans="1:8" s="21" customFormat="1" ht="11.25">
      <c r="A75" s="47"/>
      <c r="B75" s="47"/>
      <c r="C75" s="47"/>
      <c r="D75" s="47"/>
      <c r="E75" s="47"/>
      <c r="F75" s="47"/>
      <c r="G75" s="47"/>
      <c r="H75" s="47"/>
    </row>
    <row r="76" spans="1:8" s="21" customFormat="1" ht="11.25">
      <c r="A76" s="47"/>
      <c r="B76" s="47"/>
      <c r="C76" s="47"/>
      <c r="D76" s="47"/>
      <c r="E76" s="47"/>
      <c r="F76" s="47"/>
      <c r="G76" s="47"/>
      <c r="H76" s="47"/>
    </row>
    <row r="77" spans="1:8" s="21" customFormat="1" ht="11.25">
      <c r="A77" s="47"/>
      <c r="B77" s="47"/>
      <c r="C77" s="47"/>
      <c r="D77" s="47"/>
      <c r="E77" s="47"/>
      <c r="F77" s="47"/>
      <c r="G77" s="47"/>
      <c r="H77" s="47"/>
    </row>
    <row r="78" spans="1:8" s="21" customFormat="1" ht="11.25">
      <c r="A78" s="47"/>
      <c r="B78" s="47"/>
      <c r="C78" s="47"/>
      <c r="D78" s="47"/>
      <c r="E78" s="47"/>
      <c r="F78" s="47"/>
      <c r="G78" s="47"/>
      <c r="H78" s="47"/>
    </row>
    <row r="79" spans="1:8" s="21" customFormat="1" ht="11.25">
      <c r="A79" s="47"/>
      <c r="B79" s="47"/>
      <c r="C79" s="47"/>
      <c r="D79" s="47"/>
      <c r="E79" s="47"/>
      <c r="F79" s="47"/>
      <c r="G79" s="47"/>
      <c r="H79" s="47"/>
    </row>
    <row r="80" spans="1:8" s="21" customFormat="1" ht="11.25">
      <c r="A80" s="47"/>
      <c r="B80" s="47"/>
      <c r="C80" s="47"/>
      <c r="D80" s="47"/>
      <c r="E80" s="47"/>
      <c r="F80" s="47"/>
      <c r="G80" s="47"/>
      <c r="H80" s="47"/>
    </row>
    <row r="81" spans="1:8" s="21" customFormat="1" ht="11.25">
      <c r="A81" s="47"/>
      <c r="B81" s="47"/>
      <c r="C81" s="47"/>
      <c r="D81" s="47"/>
      <c r="E81" s="47"/>
      <c r="F81" s="47"/>
      <c r="G81" s="47"/>
      <c r="H81" s="47"/>
    </row>
    <row r="82" spans="1:8" s="21" customFormat="1" ht="11.25">
      <c r="A82" s="47"/>
      <c r="B82" s="47"/>
      <c r="C82" s="47"/>
      <c r="D82" s="47"/>
      <c r="E82" s="47"/>
      <c r="F82" s="47"/>
      <c r="G82" s="47"/>
      <c r="H82" s="47"/>
    </row>
    <row r="83" spans="1:8" s="21" customFormat="1" ht="11.25">
      <c r="A83" s="47"/>
      <c r="B83" s="47"/>
      <c r="C83" s="47"/>
      <c r="D83" s="47"/>
      <c r="E83" s="47"/>
      <c r="F83" s="47"/>
      <c r="G83" s="47"/>
      <c r="H83" s="47"/>
    </row>
    <row r="84" spans="1:8" s="21" customFormat="1" ht="11.25">
      <c r="A84" s="47"/>
      <c r="B84" s="47"/>
      <c r="C84" s="47"/>
      <c r="D84" s="47"/>
      <c r="E84" s="47"/>
      <c r="F84" s="47"/>
      <c r="G84" s="47"/>
      <c r="H84" s="47"/>
    </row>
    <row r="85" spans="1:8" s="21" customFormat="1" ht="11.25">
      <c r="A85" s="47"/>
      <c r="B85" s="47"/>
      <c r="C85" s="47"/>
      <c r="D85" s="47"/>
      <c r="E85" s="47"/>
      <c r="F85" s="47"/>
      <c r="G85" s="47"/>
      <c r="H85" s="47"/>
    </row>
    <row r="86" spans="1:8" s="21" customFormat="1" ht="11.25">
      <c r="A86" s="47"/>
      <c r="B86" s="47"/>
      <c r="C86" s="47"/>
      <c r="D86" s="47"/>
      <c r="E86" s="47"/>
      <c r="F86" s="47"/>
      <c r="G86" s="47"/>
      <c r="H86" s="47"/>
    </row>
    <row r="87" spans="1:8" s="21" customFormat="1" ht="11.25">
      <c r="A87" s="47"/>
      <c r="B87" s="47"/>
      <c r="C87" s="47"/>
      <c r="D87" s="47"/>
      <c r="E87" s="47"/>
      <c r="F87" s="47"/>
      <c r="G87" s="47"/>
      <c r="H87" s="47"/>
    </row>
    <row r="88" spans="1:8" s="21" customFormat="1" ht="11.25">
      <c r="A88" s="47"/>
      <c r="B88" s="47"/>
      <c r="C88" s="47"/>
      <c r="D88" s="47"/>
      <c r="E88" s="47"/>
      <c r="F88" s="47"/>
      <c r="G88" s="47"/>
      <c r="H88" s="47"/>
    </row>
    <row r="89" spans="1:8" s="21" customFormat="1" ht="11.25">
      <c r="A89" s="47"/>
      <c r="B89" s="47"/>
      <c r="C89" s="47"/>
      <c r="D89" s="47"/>
      <c r="E89" s="47"/>
      <c r="F89" s="47"/>
      <c r="G89" s="47"/>
      <c r="H89" s="47"/>
    </row>
    <row r="90" spans="1:8" s="21" customFormat="1" ht="11.25">
      <c r="A90" s="47"/>
      <c r="B90" s="47"/>
      <c r="C90" s="47"/>
      <c r="D90" s="47"/>
      <c r="E90" s="47"/>
      <c r="F90" s="47"/>
      <c r="G90" s="47"/>
      <c r="H90" s="47"/>
    </row>
    <row r="91" spans="1:8" s="21" customFormat="1" ht="11.25">
      <c r="A91" s="47"/>
      <c r="B91" s="47"/>
      <c r="C91" s="47"/>
      <c r="D91" s="47"/>
      <c r="E91" s="47"/>
      <c r="F91" s="47"/>
      <c r="G91" s="47"/>
      <c r="H91" s="47"/>
    </row>
    <row r="92" spans="1:8" s="21" customFormat="1" ht="11.25">
      <c r="A92" s="47"/>
      <c r="B92" s="47"/>
      <c r="C92" s="47"/>
      <c r="D92" s="47"/>
      <c r="E92" s="47"/>
      <c r="F92" s="47"/>
      <c r="G92" s="47"/>
      <c r="H92" s="47"/>
    </row>
    <row r="93" spans="1:8" s="21" customFormat="1" ht="11.25">
      <c r="A93" s="47"/>
      <c r="B93" s="47"/>
      <c r="C93" s="47"/>
      <c r="D93" s="47"/>
      <c r="E93" s="47"/>
      <c r="F93" s="47"/>
      <c r="G93" s="47"/>
      <c r="H93" s="47"/>
    </row>
    <row r="94" spans="1:8" s="21" customFormat="1" ht="11.25">
      <c r="A94" s="47"/>
      <c r="B94" s="47"/>
      <c r="C94" s="47"/>
      <c r="D94" s="47"/>
      <c r="E94" s="47"/>
      <c r="F94" s="47"/>
      <c r="G94" s="47"/>
      <c r="H94" s="47"/>
    </row>
    <row r="95" spans="1:8" s="21" customFormat="1" ht="11.25">
      <c r="A95" s="47"/>
      <c r="B95" s="47"/>
      <c r="C95" s="47"/>
      <c r="D95" s="47"/>
      <c r="E95" s="47"/>
      <c r="F95" s="47"/>
      <c r="G95" s="47"/>
      <c r="H95" s="47"/>
    </row>
    <row r="96" spans="1:8" s="21" customFormat="1" ht="11.25">
      <c r="A96" s="47"/>
      <c r="B96" s="47"/>
      <c r="C96" s="47"/>
      <c r="D96" s="47"/>
      <c r="E96" s="47"/>
      <c r="F96" s="47"/>
      <c r="G96" s="47"/>
      <c r="H96" s="47"/>
    </row>
    <row r="97" spans="1:8" s="21" customFormat="1" ht="11.25">
      <c r="A97" s="47"/>
      <c r="B97" s="47"/>
      <c r="C97" s="47"/>
      <c r="D97" s="47"/>
      <c r="E97" s="47"/>
      <c r="F97" s="47"/>
      <c r="G97" s="47"/>
      <c r="H97" s="47"/>
    </row>
    <row r="98" spans="1:8" s="21" customFormat="1" ht="11.25">
      <c r="A98" s="47"/>
      <c r="B98" s="47"/>
      <c r="C98" s="47"/>
      <c r="D98" s="47"/>
      <c r="E98" s="47"/>
      <c r="F98" s="47"/>
      <c r="G98" s="47"/>
      <c r="H98" s="47"/>
    </row>
    <row r="99" spans="1:8" s="21" customFormat="1" ht="11.25">
      <c r="A99" s="47"/>
      <c r="B99" s="47"/>
      <c r="C99" s="47"/>
      <c r="D99" s="47"/>
      <c r="E99" s="47"/>
      <c r="F99" s="47"/>
      <c r="G99" s="47"/>
      <c r="H99" s="47"/>
    </row>
    <row r="100" spans="1:8" s="21" customFormat="1" ht="11.25">
      <c r="A100" s="47"/>
      <c r="B100" s="47"/>
      <c r="C100" s="47"/>
      <c r="D100" s="47"/>
      <c r="E100" s="47"/>
      <c r="F100" s="47"/>
      <c r="G100" s="47"/>
      <c r="H100" s="47"/>
    </row>
    <row r="101" spans="1:8" s="21" customFormat="1" ht="11.25">
      <c r="A101" s="47"/>
      <c r="B101" s="47"/>
      <c r="C101" s="47"/>
      <c r="D101" s="47"/>
      <c r="E101" s="47"/>
      <c r="F101" s="47"/>
      <c r="G101" s="47"/>
      <c r="H101" s="47"/>
    </row>
    <row r="102" spans="1:8" s="21" customFormat="1" ht="11.25">
      <c r="A102" s="47"/>
      <c r="B102" s="47"/>
      <c r="C102" s="47"/>
      <c r="D102" s="47"/>
      <c r="E102" s="47"/>
      <c r="F102" s="47"/>
      <c r="G102" s="47"/>
      <c r="H102" s="47"/>
    </row>
    <row r="103" spans="1:8" s="21" customFormat="1" ht="11.25">
      <c r="A103" s="47"/>
      <c r="B103" s="47"/>
      <c r="C103" s="47"/>
      <c r="D103" s="47"/>
      <c r="E103" s="47"/>
      <c r="F103" s="47"/>
      <c r="G103" s="47"/>
      <c r="H103" s="47"/>
    </row>
    <row r="104" spans="1:8" s="21" customFormat="1" ht="11.25">
      <c r="A104" s="47"/>
      <c r="B104" s="47"/>
      <c r="C104" s="47"/>
      <c r="D104" s="47"/>
      <c r="E104" s="47"/>
      <c r="F104" s="47"/>
      <c r="G104" s="47"/>
      <c r="H104" s="47"/>
    </row>
    <row r="105" spans="1:8" s="21" customFormat="1" ht="11.25">
      <c r="A105" s="47"/>
      <c r="B105" s="47"/>
      <c r="C105" s="47"/>
      <c r="D105" s="47"/>
      <c r="E105" s="47"/>
      <c r="F105" s="47"/>
      <c r="G105" s="47"/>
      <c r="H105" s="47"/>
    </row>
    <row r="106" spans="1:8" s="21" customFormat="1" ht="11.25">
      <c r="A106" s="47"/>
      <c r="B106" s="47"/>
      <c r="C106" s="47"/>
      <c r="D106" s="47"/>
      <c r="E106" s="47"/>
      <c r="F106" s="47"/>
      <c r="G106" s="47"/>
      <c r="H106" s="47"/>
    </row>
    <row r="107" spans="1:8" s="21" customFormat="1" ht="11.25">
      <c r="A107" s="47"/>
      <c r="B107" s="47"/>
      <c r="C107" s="47"/>
      <c r="D107" s="47"/>
      <c r="E107" s="47"/>
      <c r="F107" s="47"/>
      <c r="G107" s="47"/>
      <c r="H107" s="47"/>
    </row>
    <row r="108" spans="1:8" s="21" customFormat="1" ht="11.25">
      <c r="A108" s="47"/>
      <c r="B108" s="47"/>
      <c r="C108" s="47"/>
      <c r="D108" s="47"/>
      <c r="E108" s="47"/>
      <c r="F108" s="47"/>
      <c r="G108" s="47"/>
      <c r="H108" s="47"/>
    </row>
    <row r="109" spans="1:8" s="21" customFormat="1" ht="11.25">
      <c r="A109" s="47"/>
      <c r="B109" s="47"/>
      <c r="C109" s="47"/>
      <c r="D109" s="47"/>
      <c r="E109" s="47"/>
      <c r="F109" s="47"/>
      <c r="G109" s="47"/>
      <c r="H109" s="47"/>
    </row>
    <row r="110" spans="1:8" s="21" customFormat="1" ht="11.25">
      <c r="A110" s="47"/>
      <c r="B110" s="47"/>
      <c r="C110" s="47"/>
      <c r="D110" s="47"/>
      <c r="E110" s="47"/>
      <c r="F110" s="47"/>
      <c r="G110" s="47"/>
      <c r="H110" s="47"/>
    </row>
    <row r="111" spans="1:8" s="21" customFormat="1" ht="11.25">
      <c r="A111" s="47"/>
      <c r="B111" s="47"/>
      <c r="C111" s="47"/>
      <c r="D111" s="47"/>
      <c r="E111" s="47"/>
      <c r="F111" s="47"/>
      <c r="G111" s="47"/>
      <c r="H111" s="47"/>
    </row>
    <row r="112" spans="1:8" s="21" customFormat="1" ht="11.25">
      <c r="A112" s="47"/>
      <c r="B112" s="47"/>
      <c r="C112" s="47"/>
      <c r="D112" s="47"/>
      <c r="E112" s="47"/>
      <c r="F112" s="47"/>
      <c r="G112" s="47"/>
      <c r="H112" s="47"/>
    </row>
    <row r="113" spans="1:8" s="21" customFormat="1" ht="11.25">
      <c r="A113" s="47"/>
      <c r="B113" s="47"/>
      <c r="C113" s="47"/>
      <c r="D113" s="47"/>
      <c r="E113" s="47"/>
      <c r="F113" s="47"/>
      <c r="G113" s="47"/>
      <c r="H113" s="47"/>
    </row>
    <row r="114" spans="1:8" s="21" customFormat="1" ht="11.25">
      <c r="A114" s="47"/>
      <c r="B114" s="47"/>
      <c r="C114" s="47"/>
      <c r="D114" s="47"/>
      <c r="E114" s="47"/>
      <c r="F114" s="47"/>
      <c r="G114" s="47"/>
      <c r="H114" s="47"/>
    </row>
    <row r="115" spans="1:8" s="21" customFormat="1" ht="11.25">
      <c r="A115" s="47"/>
      <c r="B115" s="47"/>
      <c r="C115" s="47"/>
      <c r="D115" s="47"/>
      <c r="E115" s="47"/>
      <c r="F115" s="47"/>
      <c r="G115" s="47"/>
      <c r="H115" s="47"/>
    </row>
    <row r="116" spans="1:8" s="21" customFormat="1" ht="11.25">
      <c r="A116" s="47"/>
      <c r="B116" s="47"/>
      <c r="C116" s="47"/>
      <c r="D116" s="47"/>
      <c r="E116" s="47"/>
      <c r="F116" s="47"/>
      <c r="G116" s="47"/>
      <c r="H116" s="47"/>
    </row>
    <row r="117" spans="1:8" s="21" customFormat="1" ht="11.25">
      <c r="A117" s="47"/>
      <c r="B117" s="47"/>
      <c r="C117" s="47"/>
      <c r="D117" s="47"/>
      <c r="E117" s="47"/>
      <c r="F117" s="47"/>
      <c r="G117" s="47"/>
      <c r="H117" s="47"/>
    </row>
    <row r="118" spans="1:8" s="21" customFormat="1" ht="11.25">
      <c r="A118" s="47"/>
      <c r="B118" s="47"/>
      <c r="C118" s="47"/>
      <c r="D118" s="47"/>
      <c r="E118" s="47"/>
      <c r="F118" s="47"/>
      <c r="G118" s="47"/>
      <c r="H118" s="47"/>
    </row>
    <row r="119" spans="1:8" s="21" customFormat="1" ht="11.25">
      <c r="A119" s="47"/>
      <c r="B119" s="47"/>
      <c r="C119" s="47"/>
      <c r="D119" s="47"/>
      <c r="E119" s="47"/>
      <c r="F119" s="47"/>
      <c r="G119" s="47"/>
      <c r="H119" s="47"/>
    </row>
    <row r="120" spans="1:8" s="21" customFormat="1" ht="11.25">
      <c r="A120" s="47"/>
      <c r="B120" s="47"/>
      <c r="C120" s="47"/>
      <c r="D120" s="47"/>
      <c r="E120" s="47"/>
      <c r="F120" s="47"/>
      <c r="G120" s="47"/>
      <c r="H120" s="47"/>
    </row>
    <row r="121" spans="1:8" s="21" customFormat="1" ht="11.25">
      <c r="A121" s="47"/>
      <c r="B121" s="47"/>
      <c r="C121" s="47"/>
      <c r="D121" s="47"/>
      <c r="E121" s="47"/>
      <c r="F121" s="47"/>
      <c r="G121" s="47"/>
      <c r="H121" s="47"/>
    </row>
    <row r="122" spans="1:8" s="21" customFormat="1" ht="11.25">
      <c r="A122" s="47"/>
      <c r="B122" s="47"/>
      <c r="C122" s="47"/>
      <c r="D122" s="47"/>
      <c r="E122" s="47"/>
      <c r="F122" s="47"/>
      <c r="G122" s="47"/>
      <c r="H122" s="47"/>
    </row>
    <row r="123" spans="1:8" s="21" customFormat="1" ht="11.25">
      <c r="A123" s="47"/>
      <c r="B123" s="47"/>
      <c r="C123" s="47"/>
      <c r="D123" s="47"/>
      <c r="E123" s="47"/>
      <c r="F123" s="47"/>
      <c r="G123" s="47"/>
      <c r="H123" s="47"/>
    </row>
    <row r="124" spans="1:8" s="21" customFormat="1" ht="11.25">
      <c r="A124" s="47"/>
      <c r="B124" s="47"/>
      <c r="C124" s="47"/>
      <c r="D124" s="47"/>
      <c r="E124" s="47"/>
      <c r="F124" s="47"/>
      <c r="G124" s="47"/>
      <c r="H124" s="47"/>
    </row>
    <row r="125" spans="1:8" s="21" customFormat="1" ht="11.25">
      <c r="A125" s="47"/>
      <c r="B125" s="47"/>
      <c r="C125" s="47"/>
      <c r="D125" s="47"/>
      <c r="E125" s="47"/>
      <c r="F125" s="47"/>
      <c r="G125" s="47"/>
      <c r="H125" s="47"/>
    </row>
    <row r="126" spans="1:8" s="21" customFormat="1" ht="11.25">
      <c r="A126" s="47"/>
      <c r="B126" s="47"/>
      <c r="C126" s="47"/>
      <c r="D126" s="47"/>
      <c r="E126" s="47"/>
      <c r="F126" s="47"/>
      <c r="G126" s="47"/>
      <c r="H126" s="47"/>
    </row>
    <row r="127" spans="1:8" s="21" customFormat="1" ht="11.25">
      <c r="A127" s="47"/>
      <c r="B127" s="47"/>
      <c r="C127" s="47"/>
      <c r="D127" s="47"/>
      <c r="E127" s="47"/>
      <c r="F127" s="47"/>
      <c r="G127" s="47"/>
      <c r="H127" s="47"/>
    </row>
    <row r="128" spans="1:8" s="21" customFormat="1" ht="11.25">
      <c r="A128" s="47"/>
      <c r="B128" s="47"/>
      <c r="C128" s="47"/>
      <c r="D128" s="47"/>
      <c r="E128" s="47"/>
      <c r="F128" s="47"/>
      <c r="G128" s="47"/>
      <c r="H128" s="47"/>
    </row>
    <row r="129" spans="1:8" s="21" customFormat="1" ht="11.25">
      <c r="A129" s="47"/>
      <c r="B129" s="47"/>
      <c r="C129" s="47"/>
      <c r="D129" s="47"/>
      <c r="E129" s="47"/>
      <c r="F129" s="47"/>
      <c r="G129" s="47"/>
      <c r="H129" s="47"/>
    </row>
    <row r="130" spans="1:8" s="21" customFormat="1" ht="11.25">
      <c r="A130" s="47"/>
      <c r="B130" s="47"/>
      <c r="C130" s="47"/>
      <c r="D130" s="47"/>
      <c r="E130" s="47"/>
      <c r="F130" s="47"/>
      <c r="G130" s="47"/>
      <c r="H130" s="47"/>
    </row>
    <row r="131" spans="1:8" s="21" customFormat="1" ht="11.25">
      <c r="A131" s="47"/>
      <c r="B131" s="47"/>
      <c r="C131" s="47"/>
      <c r="D131" s="47"/>
      <c r="E131" s="47"/>
      <c r="F131" s="47"/>
      <c r="G131" s="47"/>
      <c r="H131" s="47"/>
    </row>
    <row r="132" spans="1:8" s="21" customFormat="1" ht="11.25">
      <c r="A132" s="47"/>
      <c r="B132" s="47"/>
      <c r="C132" s="47"/>
      <c r="D132" s="47"/>
      <c r="E132" s="47"/>
      <c r="F132" s="47"/>
      <c r="G132" s="47"/>
      <c r="H132" s="47"/>
    </row>
    <row r="133" spans="1:8" s="21" customFormat="1" ht="11.25">
      <c r="A133" s="47"/>
      <c r="B133" s="47"/>
      <c r="C133" s="47"/>
      <c r="D133" s="47"/>
      <c r="E133" s="47"/>
      <c r="F133" s="47"/>
      <c r="G133" s="47"/>
      <c r="H133" s="47"/>
    </row>
    <row r="134" spans="1:8" s="21" customFormat="1" ht="11.25">
      <c r="A134" s="47"/>
      <c r="B134" s="47"/>
      <c r="C134" s="47"/>
      <c r="D134" s="47"/>
      <c r="E134" s="47"/>
      <c r="F134" s="47"/>
      <c r="G134" s="47"/>
      <c r="H134" s="47"/>
    </row>
    <row r="135" spans="1:8" s="21" customFormat="1" ht="11.25">
      <c r="A135" s="47"/>
      <c r="B135" s="47"/>
      <c r="C135" s="47"/>
      <c r="D135" s="47"/>
      <c r="E135" s="47"/>
      <c r="F135" s="47"/>
      <c r="G135" s="47"/>
      <c r="H135" s="47"/>
    </row>
    <row r="136" spans="1:8" s="21" customFormat="1" ht="11.25">
      <c r="A136" s="47"/>
      <c r="B136" s="47"/>
      <c r="C136" s="47"/>
      <c r="D136" s="47"/>
      <c r="E136" s="47"/>
      <c r="F136" s="47"/>
      <c r="G136" s="47"/>
      <c r="H136" s="47"/>
    </row>
    <row r="137" spans="1:8" s="21" customFormat="1" ht="11.25">
      <c r="A137" s="47"/>
      <c r="B137" s="47"/>
      <c r="C137" s="47"/>
      <c r="D137" s="47"/>
      <c r="E137" s="47"/>
      <c r="F137" s="47"/>
      <c r="G137" s="47"/>
      <c r="H137" s="47"/>
    </row>
    <row r="138" spans="1:8" s="21" customFormat="1" ht="11.25">
      <c r="A138" s="47"/>
      <c r="B138" s="47"/>
      <c r="C138" s="47"/>
      <c r="D138" s="47"/>
      <c r="E138" s="47"/>
      <c r="F138" s="47"/>
      <c r="G138" s="47"/>
      <c r="H138" s="47"/>
    </row>
    <row r="139" spans="1:8" s="21" customFormat="1" ht="11.25">
      <c r="A139" s="47"/>
      <c r="B139" s="47"/>
      <c r="C139" s="47"/>
      <c r="D139" s="47"/>
      <c r="E139" s="47"/>
      <c r="F139" s="47"/>
      <c r="G139" s="47"/>
      <c r="H139" s="47"/>
    </row>
    <row r="140" spans="1:8" s="21" customFormat="1" ht="11.25">
      <c r="A140" s="47"/>
      <c r="B140" s="47"/>
      <c r="C140" s="47"/>
      <c r="D140" s="47"/>
      <c r="E140" s="47"/>
      <c r="F140" s="47"/>
      <c r="G140" s="47"/>
      <c r="H140" s="47"/>
    </row>
    <row r="141" spans="1:8" s="21" customFormat="1" ht="11.25">
      <c r="A141" s="47"/>
      <c r="B141" s="47"/>
      <c r="C141" s="47"/>
      <c r="D141" s="47"/>
      <c r="E141" s="47"/>
      <c r="F141" s="47"/>
      <c r="G141" s="47"/>
      <c r="H141" s="47"/>
    </row>
    <row r="142" spans="1:8" s="21" customFormat="1" ht="11.25">
      <c r="A142" s="47"/>
      <c r="B142" s="47"/>
      <c r="C142" s="47"/>
      <c r="D142" s="47"/>
      <c r="E142" s="47"/>
      <c r="F142" s="47"/>
      <c r="G142" s="47"/>
      <c r="H142" s="47"/>
    </row>
    <row r="143" spans="1:8" s="21" customFormat="1" ht="11.25">
      <c r="A143" s="47"/>
      <c r="B143" s="47"/>
      <c r="C143" s="47"/>
      <c r="D143" s="47"/>
      <c r="E143" s="47"/>
      <c r="F143" s="47"/>
      <c r="G143" s="47"/>
      <c r="H143" s="47"/>
    </row>
    <row r="144" spans="1:8" s="21" customFormat="1" ht="11.25">
      <c r="A144" s="47"/>
      <c r="B144" s="47"/>
      <c r="C144" s="47"/>
      <c r="D144" s="47"/>
      <c r="E144" s="47"/>
      <c r="F144" s="47"/>
      <c r="G144" s="47"/>
      <c r="H144" s="47"/>
    </row>
    <row r="145" spans="1:8" s="21" customFormat="1" ht="11.25">
      <c r="A145" s="47"/>
      <c r="B145" s="47"/>
      <c r="C145" s="47"/>
      <c r="D145" s="47"/>
      <c r="E145" s="47"/>
      <c r="F145" s="47"/>
      <c r="G145" s="47"/>
      <c r="H145" s="47"/>
    </row>
    <row r="146" spans="1:8" s="21" customFormat="1" ht="11.25">
      <c r="A146" s="47"/>
      <c r="B146" s="47"/>
      <c r="C146" s="47"/>
      <c r="D146" s="47"/>
      <c r="E146" s="47"/>
      <c r="F146" s="47"/>
      <c r="G146" s="47"/>
      <c r="H146" s="47"/>
    </row>
    <row r="147" spans="1:8" s="21" customFormat="1" ht="11.25">
      <c r="A147" s="47"/>
      <c r="B147" s="47"/>
      <c r="C147" s="47"/>
      <c r="D147" s="47"/>
      <c r="E147" s="47"/>
      <c r="F147" s="47"/>
      <c r="G147" s="47"/>
      <c r="H147" s="47"/>
    </row>
    <row r="148" spans="1:8" s="21" customFormat="1" ht="11.25">
      <c r="A148" s="47"/>
      <c r="B148" s="47"/>
      <c r="C148" s="47"/>
      <c r="D148" s="47"/>
      <c r="E148" s="47"/>
      <c r="F148" s="47"/>
      <c r="G148" s="47"/>
      <c r="H148" s="47"/>
    </row>
    <row r="149" spans="1:8" s="21" customFormat="1" ht="11.25">
      <c r="A149" s="47"/>
      <c r="B149" s="47"/>
      <c r="C149" s="47"/>
      <c r="D149" s="47"/>
      <c r="E149" s="47"/>
      <c r="F149" s="47"/>
      <c r="G149" s="47"/>
      <c r="H149" s="47"/>
    </row>
    <row r="150" spans="1:8" s="21" customFormat="1" ht="11.25">
      <c r="A150" s="47"/>
      <c r="B150" s="47"/>
      <c r="C150" s="47"/>
      <c r="D150" s="47"/>
      <c r="E150" s="47"/>
      <c r="F150" s="47"/>
      <c r="G150" s="47"/>
      <c r="H150" s="47"/>
    </row>
    <row r="151" spans="1:8" s="21" customFormat="1" ht="11.25">
      <c r="A151" s="47"/>
      <c r="B151" s="47"/>
      <c r="C151" s="47"/>
      <c r="D151" s="47"/>
      <c r="E151" s="47"/>
      <c r="F151" s="47"/>
      <c r="G151" s="47"/>
      <c r="H151" s="47"/>
    </row>
    <row r="152" spans="1:8" s="21" customFormat="1" ht="11.25">
      <c r="A152" s="47"/>
      <c r="B152" s="47"/>
      <c r="C152" s="47"/>
      <c r="D152" s="47"/>
      <c r="E152" s="47"/>
      <c r="F152" s="47"/>
      <c r="G152" s="47"/>
      <c r="H152" s="47"/>
    </row>
    <row r="153" spans="1:8" s="21" customFormat="1" ht="11.25">
      <c r="A153" s="47"/>
      <c r="B153" s="47"/>
      <c r="C153" s="47"/>
      <c r="D153" s="47"/>
      <c r="E153" s="47"/>
      <c r="F153" s="47"/>
      <c r="G153" s="47"/>
      <c r="H153" s="47"/>
    </row>
    <row r="154" spans="1:8" s="21" customFormat="1" ht="11.25">
      <c r="A154" s="47"/>
      <c r="B154" s="47"/>
      <c r="C154" s="47"/>
      <c r="D154" s="47"/>
      <c r="E154" s="47"/>
      <c r="F154" s="47"/>
      <c r="G154" s="47"/>
      <c r="H154" s="47"/>
    </row>
    <row r="155" spans="1:8" s="21" customFormat="1" ht="11.25">
      <c r="A155" s="47"/>
      <c r="B155" s="47"/>
      <c r="C155" s="47"/>
      <c r="D155" s="47"/>
      <c r="E155" s="47"/>
      <c r="F155" s="47"/>
      <c r="G155" s="47"/>
      <c r="H155" s="47"/>
    </row>
    <row r="156" spans="1:8" s="21" customFormat="1" ht="11.25">
      <c r="A156" s="47"/>
      <c r="B156" s="47"/>
      <c r="C156" s="47"/>
      <c r="D156" s="47"/>
      <c r="E156" s="47"/>
      <c r="F156" s="47"/>
      <c r="G156" s="47"/>
      <c r="H156" s="47"/>
    </row>
    <row r="157" spans="1:8" s="21" customFormat="1" ht="11.25">
      <c r="A157" s="47"/>
      <c r="B157" s="47"/>
      <c r="C157" s="47"/>
      <c r="D157" s="47"/>
      <c r="E157" s="47"/>
      <c r="F157" s="47"/>
      <c r="G157" s="47"/>
      <c r="H157" s="47"/>
    </row>
    <row r="158" spans="1:8" s="21" customFormat="1" ht="11.25">
      <c r="A158" s="47"/>
      <c r="B158" s="47"/>
      <c r="C158" s="47"/>
      <c r="D158" s="47"/>
      <c r="E158" s="47"/>
      <c r="F158" s="47"/>
      <c r="G158" s="47"/>
      <c r="H158" s="47"/>
    </row>
    <row r="159" spans="1:8" s="21" customFormat="1" ht="11.25">
      <c r="A159" s="47"/>
      <c r="B159" s="47"/>
      <c r="C159" s="47"/>
      <c r="D159" s="47"/>
      <c r="E159" s="47"/>
      <c r="F159" s="47"/>
      <c r="G159" s="47"/>
      <c r="H159" s="47"/>
    </row>
    <row r="160" spans="1:8" s="21" customFormat="1" ht="11.25">
      <c r="A160" s="47"/>
      <c r="B160" s="47"/>
      <c r="C160" s="47"/>
      <c r="D160" s="47"/>
      <c r="E160" s="47"/>
      <c r="F160" s="47"/>
      <c r="G160" s="47"/>
      <c r="H160" s="47"/>
    </row>
    <row r="161" spans="1:8" s="21" customFormat="1" ht="11.25">
      <c r="A161" s="47"/>
      <c r="B161" s="47"/>
      <c r="C161" s="47"/>
      <c r="D161" s="47"/>
      <c r="E161" s="47"/>
      <c r="F161" s="47"/>
      <c r="G161" s="47"/>
      <c r="H161" s="47"/>
    </row>
    <row r="162" spans="1:8" s="21" customFormat="1" ht="11.25">
      <c r="A162" s="47"/>
      <c r="B162" s="47"/>
      <c r="C162" s="47"/>
      <c r="D162" s="47"/>
      <c r="E162" s="47"/>
      <c r="F162" s="47"/>
      <c r="G162" s="47"/>
      <c r="H162" s="47"/>
    </row>
    <row r="163" spans="1:8" s="21" customFormat="1" ht="11.25">
      <c r="A163" s="47"/>
      <c r="B163" s="47"/>
      <c r="C163" s="47"/>
      <c r="D163" s="47"/>
      <c r="E163" s="47"/>
      <c r="F163" s="47"/>
      <c r="G163" s="47"/>
      <c r="H163" s="47"/>
    </row>
    <row r="164" spans="1:8" s="21" customFormat="1" ht="11.25">
      <c r="A164" s="47"/>
      <c r="B164" s="47"/>
      <c r="C164" s="47"/>
      <c r="D164" s="47"/>
      <c r="E164" s="47"/>
      <c r="F164" s="47"/>
      <c r="G164" s="47"/>
      <c r="H164" s="47"/>
    </row>
    <row r="165" spans="1:8" s="21" customFormat="1" ht="11.25">
      <c r="A165" s="47"/>
      <c r="B165" s="47"/>
      <c r="C165" s="47"/>
      <c r="D165" s="47"/>
      <c r="E165" s="47"/>
      <c r="F165" s="47"/>
      <c r="G165" s="47"/>
      <c r="H165" s="47"/>
    </row>
    <row r="166" spans="1:8" s="21" customFormat="1" ht="11.25">
      <c r="A166" s="47"/>
      <c r="B166" s="47"/>
      <c r="C166" s="47"/>
      <c r="D166" s="47"/>
      <c r="E166" s="47"/>
      <c r="F166" s="47"/>
      <c r="G166" s="47"/>
      <c r="H166" s="47"/>
    </row>
    <row r="167" spans="1:8" s="21" customFormat="1" ht="11.25">
      <c r="A167" s="47"/>
      <c r="B167" s="47"/>
      <c r="C167" s="47"/>
      <c r="D167" s="47"/>
      <c r="E167" s="47"/>
      <c r="F167" s="47"/>
      <c r="G167" s="47"/>
      <c r="H167" s="47"/>
    </row>
    <row r="168" spans="1:8" s="21" customFormat="1" ht="11.25">
      <c r="A168" s="47"/>
      <c r="B168" s="47"/>
      <c r="C168" s="47"/>
      <c r="D168" s="47"/>
      <c r="E168" s="47"/>
      <c r="F168" s="47"/>
      <c r="G168" s="47"/>
      <c r="H168" s="47"/>
    </row>
    <row r="169" spans="1:8" s="21" customFormat="1" ht="11.25">
      <c r="A169" s="47"/>
      <c r="B169" s="47"/>
      <c r="C169" s="47"/>
      <c r="D169" s="47"/>
      <c r="E169" s="47"/>
      <c r="F169" s="47"/>
      <c r="G169" s="47"/>
      <c r="H169" s="47"/>
    </row>
    <row r="170" spans="1:8" s="21" customFormat="1" ht="11.25">
      <c r="A170" s="47"/>
      <c r="B170" s="47"/>
      <c r="C170" s="47"/>
      <c r="D170" s="47"/>
      <c r="E170" s="47"/>
      <c r="F170" s="47"/>
      <c r="G170" s="47"/>
      <c r="H170" s="47"/>
    </row>
    <row r="171" spans="1:8" s="21" customFormat="1" ht="11.25">
      <c r="A171" s="47"/>
      <c r="B171" s="47"/>
      <c r="C171" s="47"/>
      <c r="D171" s="47"/>
      <c r="E171" s="47"/>
      <c r="F171" s="47"/>
      <c r="G171" s="47"/>
      <c r="H171" s="47"/>
    </row>
    <row r="172" spans="1:8" s="21" customFormat="1" ht="11.25">
      <c r="A172" s="47"/>
      <c r="B172" s="47"/>
      <c r="C172" s="47"/>
      <c r="D172" s="47"/>
      <c r="E172" s="47"/>
      <c r="F172" s="47"/>
      <c r="G172" s="47"/>
      <c r="H172" s="47"/>
    </row>
    <row r="173" spans="1:8" s="21" customFormat="1" ht="11.25">
      <c r="A173" s="47"/>
      <c r="B173" s="47"/>
      <c r="C173" s="47"/>
      <c r="D173" s="47"/>
      <c r="E173" s="47"/>
      <c r="F173" s="47"/>
      <c r="G173" s="47"/>
      <c r="H173" s="47"/>
    </row>
    <row r="174" spans="1:8" s="21" customFormat="1" ht="11.25">
      <c r="A174" s="47"/>
      <c r="B174" s="47"/>
      <c r="C174" s="47"/>
      <c r="D174" s="47"/>
      <c r="E174" s="47"/>
      <c r="F174" s="47"/>
      <c r="G174" s="47"/>
      <c r="H174" s="47"/>
    </row>
    <row r="175" spans="1:8" s="21" customFormat="1" ht="11.25">
      <c r="A175" s="47"/>
      <c r="B175" s="47"/>
      <c r="C175" s="47"/>
      <c r="D175" s="47"/>
      <c r="E175" s="47"/>
      <c r="F175" s="47"/>
      <c r="G175" s="47"/>
      <c r="H175" s="47"/>
    </row>
    <row r="176" spans="1:8" s="21" customFormat="1" ht="11.25">
      <c r="A176" s="47"/>
      <c r="B176" s="47"/>
      <c r="C176" s="47"/>
      <c r="D176" s="47"/>
      <c r="E176" s="47"/>
      <c r="F176" s="47"/>
      <c r="G176" s="47"/>
      <c r="H176" s="47"/>
    </row>
    <row r="177" spans="1:8" s="21" customFormat="1" ht="11.25">
      <c r="A177" s="47"/>
      <c r="B177" s="47"/>
      <c r="C177" s="47"/>
      <c r="D177" s="47"/>
      <c r="E177" s="47"/>
      <c r="F177" s="47"/>
      <c r="G177" s="47"/>
      <c r="H177" s="47"/>
    </row>
    <row r="178" spans="1:8" s="21" customFormat="1" ht="11.25">
      <c r="A178" s="47"/>
      <c r="B178" s="47"/>
      <c r="C178" s="47"/>
      <c r="D178" s="47"/>
      <c r="E178" s="47"/>
      <c r="F178" s="47"/>
      <c r="G178" s="47"/>
      <c r="H178" s="47"/>
    </row>
    <row r="179" spans="1:8" s="21" customFormat="1" ht="11.25">
      <c r="A179" s="47"/>
      <c r="B179" s="47"/>
      <c r="C179" s="47"/>
      <c r="D179" s="47"/>
      <c r="E179" s="47"/>
      <c r="F179" s="47"/>
      <c r="G179" s="47"/>
      <c r="H179" s="47"/>
    </row>
    <row r="180" spans="1:8" s="21" customFormat="1" ht="11.25">
      <c r="A180" s="47"/>
      <c r="B180" s="47"/>
      <c r="C180" s="47"/>
      <c r="D180" s="47"/>
      <c r="E180" s="47"/>
      <c r="F180" s="47"/>
      <c r="G180" s="47"/>
      <c r="H180" s="47"/>
    </row>
    <row r="181" spans="1:8" s="21" customFormat="1" ht="11.25">
      <c r="A181" s="47"/>
      <c r="B181" s="47"/>
      <c r="C181" s="47"/>
      <c r="D181" s="47"/>
      <c r="E181" s="47"/>
      <c r="F181" s="47"/>
      <c r="G181" s="47"/>
      <c r="H181" s="47"/>
    </row>
    <row r="182" spans="1:8" s="21" customFormat="1" ht="11.25">
      <c r="A182" s="47"/>
      <c r="B182" s="47"/>
      <c r="C182" s="47"/>
      <c r="D182" s="47"/>
      <c r="E182" s="47"/>
      <c r="F182" s="47"/>
      <c r="G182" s="47"/>
      <c r="H182" s="47"/>
    </row>
    <row r="183" spans="1:8" s="21" customFormat="1" ht="11.25">
      <c r="A183" s="47"/>
      <c r="B183" s="47"/>
      <c r="C183" s="47"/>
      <c r="D183" s="47"/>
      <c r="E183" s="47"/>
      <c r="F183" s="47"/>
      <c r="G183" s="47"/>
      <c r="H183" s="47"/>
    </row>
    <row r="184" spans="1:8" s="21" customFormat="1" ht="11.25">
      <c r="A184" s="47"/>
      <c r="B184" s="47"/>
      <c r="C184" s="47"/>
      <c r="D184" s="47"/>
      <c r="E184" s="47"/>
      <c r="F184" s="47"/>
      <c r="G184" s="47"/>
      <c r="H184" s="47"/>
    </row>
    <row r="185" spans="1:8" s="21" customFormat="1" ht="11.25">
      <c r="A185" s="47"/>
      <c r="B185" s="47"/>
      <c r="C185" s="47"/>
      <c r="D185" s="47"/>
      <c r="E185" s="47"/>
      <c r="F185" s="47"/>
      <c r="G185" s="47"/>
      <c r="H185" s="47"/>
    </row>
    <row r="186" spans="1:8" s="21" customFormat="1" ht="11.25">
      <c r="A186" s="47"/>
      <c r="B186" s="47"/>
      <c r="C186" s="47"/>
      <c r="D186" s="47"/>
      <c r="E186" s="47"/>
      <c r="F186" s="47"/>
      <c r="G186" s="47"/>
      <c r="H186" s="47"/>
    </row>
    <row r="187" spans="1:8" s="21" customFormat="1" ht="11.25">
      <c r="A187" s="47"/>
      <c r="B187" s="47"/>
      <c r="C187" s="47"/>
      <c r="D187" s="47"/>
      <c r="E187" s="47"/>
      <c r="F187" s="47"/>
      <c r="G187" s="47"/>
      <c r="H187" s="47"/>
    </row>
    <row r="188" spans="1:8" s="21" customFormat="1" ht="11.25">
      <c r="A188" s="47"/>
      <c r="B188" s="47"/>
      <c r="C188" s="47"/>
      <c r="D188" s="47"/>
      <c r="E188" s="47"/>
      <c r="F188" s="47"/>
      <c r="G188" s="47"/>
      <c r="H188" s="47"/>
    </row>
    <row r="189" spans="1:8" s="21" customFormat="1" ht="11.25">
      <c r="A189" s="47"/>
      <c r="B189" s="47"/>
      <c r="C189" s="47"/>
      <c r="D189" s="47"/>
      <c r="E189" s="47"/>
      <c r="F189" s="47"/>
      <c r="G189" s="47"/>
      <c r="H189" s="47"/>
    </row>
    <row r="190" spans="1:8" s="21" customFormat="1" ht="11.25">
      <c r="A190" s="47"/>
      <c r="B190" s="47"/>
      <c r="C190" s="47"/>
      <c r="D190" s="47"/>
      <c r="E190" s="47"/>
      <c r="F190" s="47"/>
      <c r="G190" s="47"/>
      <c r="H190" s="47"/>
    </row>
    <row r="191" spans="1:8" s="21" customFormat="1" ht="11.25">
      <c r="A191" s="47"/>
      <c r="B191" s="47"/>
      <c r="C191" s="47"/>
      <c r="D191" s="47"/>
      <c r="E191" s="47"/>
      <c r="F191" s="47"/>
      <c r="G191" s="47"/>
      <c r="H191" s="47"/>
    </row>
    <row r="192" spans="1:8" s="21" customFormat="1" ht="11.25">
      <c r="A192" s="47"/>
      <c r="B192" s="47"/>
      <c r="C192" s="47"/>
      <c r="D192" s="47"/>
      <c r="E192" s="47"/>
      <c r="F192" s="47"/>
      <c r="G192" s="47"/>
      <c r="H192" s="47"/>
    </row>
    <row r="193" spans="1:8" s="21" customFormat="1" ht="11.25">
      <c r="A193" s="47"/>
      <c r="B193" s="47"/>
      <c r="C193" s="47"/>
      <c r="D193" s="47"/>
      <c r="E193" s="47"/>
      <c r="F193" s="47"/>
      <c r="G193" s="47"/>
      <c r="H193" s="47"/>
    </row>
    <row r="194" spans="1:8" s="21" customFormat="1" ht="11.25">
      <c r="A194" s="47"/>
      <c r="B194" s="47"/>
      <c r="C194" s="47"/>
      <c r="D194" s="47"/>
      <c r="E194" s="47"/>
      <c r="F194" s="47"/>
      <c r="G194" s="47"/>
      <c r="H194" s="47"/>
    </row>
    <row r="195" spans="1:8" s="21" customFormat="1" ht="11.25">
      <c r="A195" s="47"/>
      <c r="B195" s="47"/>
      <c r="C195" s="47"/>
      <c r="D195" s="47"/>
      <c r="E195" s="47"/>
      <c r="F195" s="47"/>
      <c r="G195" s="47"/>
      <c r="H195" s="47"/>
    </row>
    <row r="196" spans="1:8" s="21" customFormat="1" ht="11.25">
      <c r="A196" s="47"/>
      <c r="B196" s="47"/>
      <c r="C196" s="47"/>
      <c r="D196" s="47"/>
      <c r="E196" s="47"/>
      <c r="F196" s="47"/>
      <c r="G196" s="47"/>
      <c r="H196" s="47"/>
    </row>
    <row r="197" spans="1:8" s="21" customFormat="1" ht="11.25">
      <c r="A197" s="47"/>
      <c r="B197" s="47"/>
      <c r="C197" s="47"/>
      <c r="D197" s="47"/>
      <c r="E197" s="47"/>
      <c r="F197" s="47"/>
      <c r="G197" s="47"/>
      <c r="H197" s="47"/>
    </row>
    <row r="198" spans="1:8" s="21" customFormat="1" ht="11.25">
      <c r="A198" s="47"/>
      <c r="B198" s="47"/>
      <c r="C198" s="47"/>
      <c r="D198" s="47"/>
      <c r="E198" s="47"/>
      <c r="F198" s="47"/>
      <c r="G198" s="47"/>
      <c r="H198" s="47"/>
    </row>
    <row r="199" spans="1:8" s="21" customFormat="1" ht="11.25">
      <c r="A199" s="47"/>
      <c r="B199" s="47"/>
      <c r="C199" s="47"/>
      <c r="D199" s="47"/>
      <c r="E199" s="47"/>
      <c r="F199" s="47"/>
      <c r="G199" s="47"/>
      <c r="H199" s="47"/>
    </row>
    <row r="200" spans="1:8" s="21" customFormat="1" ht="11.25">
      <c r="A200" s="47"/>
      <c r="B200" s="47"/>
      <c r="C200" s="47"/>
      <c r="D200" s="47"/>
      <c r="E200" s="47"/>
      <c r="F200" s="47"/>
      <c r="G200" s="47"/>
      <c r="H200" s="47"/>
    </row>
    <row r="201" spans="1:8" s="21" customFormat="1" ht="11.25">
      <c r="A201" s="47"/>
      <c r="B201" s="47"/>
      <c r="C201" s="47"/>
      <c r="D201" s="47"/>
      <c r="E201" s="47"/>
      <c r="F201" s="47"/>
      <c r="G201" s="47"/>
      <c r="H201" s="47"/>
    </row>
    <row r="202" spans="1:8" s="21" customFormat="1" ht="11.25">
      <c r="A202" s="47"/>
      <c r="B202" s="47"/>
      <c r="C202" s="47"/>
      <c r="D202" s="47"/>
      <c r="E202" s="47"/>
      <c r="F202" s="47"/>
      <c r="G202" s="47"/>
      <c r="H202" s="47"/>
    </row>
    <row r="203" spans="1:8" s="21" customFormat="1" ht="11.25">
      <c r="A203" s="47"/>
      <c r="B203" s="47"/>
      <c r="C203" s="47"/>
      <c r="D203" s="47"/>
      <c r="E203" s="47"/>
      <c r="F203" s="47"/>
      <c r="G203" s="47"/>
      <c r="H203" s="47"/>
    </row>
    <row r="204" spans="1:8" s="21" customFormat="1" ht="11.25">
      <c r="A204" s="47"/>
      <c r="B204" s="47"/>
      <c r="C204" s="47"/>
      <c r="D204" s="47"/>
      <c r="E204" s="47"/>
      <c r="F204" s="47"/>
      <c r="G204" s="47"/>
      <c r="H204" s="47"/>
    </row>
    <row r="205" spans="1:8" s="21" customFormat="1" ht="11.25">
      <c r="A205" s="47"/>
      <c r="B205" s="47"/>
      <c r="C205" s="47"/>
      <c r="D205" s="47"/>
      <c r="E205" s="47"/>
      <c r="F205" s="47"/>
      <c r="G205" s="47"/>
      <c r="H205" s="47"/>
    </row>
    <row r="206" spans="1:8" s="21" customFormat="1" ht="11.25">
      <c r="A206" s="47"/>
      <c r="B206" s="47"/>
      <c r="C206" s="47"/>
      <c r="D206" s="47"/>
      <c r="E206" s="47"/>
      <c r="F206" s="47"/>
      <c r="G206" s="47"/>
      <c r="H206" s="47"/>
    </row>
    <row r="207" spans="1:8" s="21" customFormat="1" ht="11.25">
      <c r="A207" s="47"/>
      <c r="B207" s="47"/>
      <c r="C207" s="47"/>
      <c r="D207" s="47"/>
      <c r="E207" s="47"/>
      <c r="F207" s="47"/>
      <c r="G207" s="47"/>
      <c r="H207" s="47"/>
    </row>
    <row r="208" spans="1:8" s="21" customFormat="1" ht="11.25">
      <c r="A208" s="47"/>
      <c r="B208" s="47"/>
      <c r="C208" s="47"/>
      <c r="D208" s="47"/>
      <c r="E208" s="47"/>
      <c r="F208" s="47"/>
      <c r="G208" s="47"/>
      <c r="H208" s="47"/>
    </row>
    <row r="209" spans="1:8" s="21" customFormat="1" ht="11.25">
      <c r="A209" s="47"/>
      <c r="B209" s="47"/>
      <c r="C209" s="47"/>
      <c r="D209" s="47"/>
      <c r="E209" s="47"/>
      <c r="F209" s="47"/>
      <c r="G209" s="47"/>
      <c r="H209" s="47"/>
    </row>
    <row r="210" spans="1:8" s="21" customFormat="1" ht="11.25">
      <c r="A210" s="47"/>
      <c r="B210" s="47"/>
      <c r="C210" s="47"/>
      <c r="D210" s="47"/>
      <c r="E210" s="47"/>
      <c r="F210" s="47"/>
      <c r="G210" s="47"/>
      <c r="H210" s="47"/>
    </row>
    <row r="211" spans="1:8" s="21" customFormat="1" ht="11.25">
      <c r="A211" s="47"/>
      <c r="B211" s="47"/>
      <c r="C211" s="47"/>
      <c r="D211" s="47"/>
      <c r="E211" s="47"/>
      <c r="F211" s="47"/>
      <c r="G211" s="47"/>
      <c r="H211" s="47"/>
    </row>
    <row r="212" spans="1:8" s="21" customFormat="1" ht="11.25">
      <c r="A212" s="47"/>
      <c r="B212" s="47"/>
      <c r="C212" s="47"/>
      <c r="D212" s="47"/>
      <c r="E212" s="47"/>
      <c r="F212" s="47"/>
      <c r="G212" s="47"/>
      <c r="H212" s="47"/>
    </row>
    <row r="213" spans="1:8" s="21" customFormat="1" ht="11.25">
      <c r="A213" s="47"/>
      <c r="B213" s="47"/>
      <c r="C213" s="47"/>
      <c r="D213" s="47"/>
      <c r="E213" s="47"/>
      <c r="F213" s="47"/>
      <c r="G213" s="47"/>
      <c r="H213" s="47"/>
    </row>
    <row r="214" spans="1:8" s="21" customFormat="1" ht="11.25">
      <c r="A214" s="47"/>
      <c r="B214" s="47"/>
      <c r="C214" s="47"/>
      <c r="D214" s="47"/>
      <c r="E214" s="47"/>
      <c r="F214" s="47"/>
      <c r="G214" s="47"/>
      <c r="H214" s="47"/>
    </row>
    <row r="215" spans="1:8" s="21" customFormat="1" ht="11.25">
      <c r="A215" s="47"/>
      <c r="B215" s="47"/>
      <c r="C215" s="47"/>
      <c r="D215" s="47"/>
      <c r="E215" s="47"/>
      <c r="F215" s="47"/>
      <c r="G215" s="47"/>
      <c r="H215" s="47"/>
    </row>
    <row r="216" spans="1:8" s="21" customFormat="1" ht="11.25">
      <c r="A216" s="47"/>
      <c r="B216" s="47"/>
      <c r="C216" s="47"/>
      <c r="D216" s="47"/>
      <c r="E216" s="47"/>
      <c r="F216" s="47"/>
      <c r="G216" s="47"/>
      <c r="H216" s="47"/>
    </row>
    <row r="217" spans="1:8" s="21" customFormat="1" ht="11.25">
      <c r="A217" s="47"/>
      <c r="B217" s="47"/>
      <c r="C217" s="47"/>
      <c r="D217" s="47"/>
      <c r="E217" s="47"/>
      <c r="F217" s="47"/>
      <c r="G217" s="47"/>
      <c r="H217" s="47"/>
    </row>
    <row r="218" spans="1:8" s="21" customFormat="1" ht="11.25">
      <c r="A218" s="47"/>
      <c r="B218" s="47"/>
      <c r="C218" s="47"/>
      <c r="D218" s="47"/>
      <c r="E218" s="47"/>
      <c r="F218" s="47"/>
      <c r="G218" s="47"/>
      <c r="H218" s="47"/>
    </row>
    <row r="219" spans="1:8" s="21" customFormat="1" ht="11.25">
      <c r="A219" s="47"/>
      <c r="B219" s="47"/>
      <c r="C219" s="47"/>
      <c r="D219" s="47"/>
      <c r="E219" s="47"/>
      <c r="F219" s="47"/>
      <c r="G219" s="47"/>
      <c r="H219" s="47"/>
    </row>
    <row r="220" spans="1:8" s="21" customFormat="1" ht="11.25">
      <c r="A220" s="47"/>
      <c r="B220" s="47"/>
      <c r="C220" s="47"/>
      <c r="D220" s="47"/>
      <c r="E220" s="47"/>
      <c r="F220" s="47"/>
      <c r="G220" s="47"/>
      <c r="H220" s="47"/>
    </row>
    <row r="221" spans="1:8" s="21" customFormat="1" ht="11.25">
      <c r="A221" s="47"/>
      <c r="B221" s="47"/>
      <c r="C221" s="47"/>
      <c r="D221" s="47"/>
      <c r="E221" s="47"/>
      <c r="F221" s="47"/>
      <c r="G221" s="47"/>
      <c r="H221" s="47"/>
    </row>
    <row r="222" spans="1:8" s="21" customFormat="1" ht="11.25">
      <c r="A222" s="47"/>
      <c r="B222" s="47"/>
      <c r="C222" s="47"/>
      <c r="D222" s="47"/>
      <c r="E222" s="47"/>
      <c r="F222" s="47"/>
      <c r="G222" s="47"/>
      <c r="H222" s="47"/>
    </row>
    <row r="223" spans="1:8" s="21" customFormat="1" ht="11.25">
      <c r="A223" s="47"/>
      <c r="B223" s="47"/>
      <c r="C223" s="47"/>
      <c r="D223" s="47"/>
      <c r="E223" s="47"/>
      <c r="F223" s="47"/>
      <c r="G223" s="47"/>
      <c r="H223" s="47"/>
    </row>
    <row r="224" spans="1:8" s="21" customFormat="1" ht="11.25">
      <c r="A224" s="47"/>
      <c r="B224" s="47"/>
      <c r="C224" s="47"/>
      <c r="D224" s="47"/>
      <c r="E224" s="47"/>
      <c r="F224" s="47"/>
      <c r="G224" s="47"/>
      <c r="H224" s="47"/>
    </row>
    <row r="225" spans="1:8" s="21" customFormat="1" ht="11.25">
      <c r="A225" s="47"/>
      <c r="B225" s="47"/>
      <c r="C225" s="47"/>
      <c r="D225" s="47"/>
      <c r="E225" s="47"/>
      <c r="F225" s="47"/>
      <c r="G225" s="47"/>
      <c r="H225" s="47"/>
    </row>
    <row r="226" spans="1:8" s="21" customFormat="1" ht="11.25">
      <c r="A226" s="47"/>
      <c r="B226" s="47"/>
      <c r="C226" s="47"/>
      <c r="D226" s="47"/>
      <c r="E226" s="47"/>
      <c r="F226" s="47"/>
      <c r="G226" s="47"/>
      <c r="H226" s="47"/>
    </row>
    <row r="227" spans="1:8" s="21" customFormat="1" ht="11.25">
      <c r="A227" s="47"/>
      <c r="B227" s="47"/>
      <c r="C227" s="47"/>
      <c r="D227" s="47"/>
      <c r="E227" s="47"/>
      <c r="F227" s="47"/>
      <c r="G227" s="47"/>
      <c r="H227" s="47"/>
    </row>
    <row r="228" spans="1:8" s="21" customFormat="1" ht="11.25">
      <c r="A228" s="47"/>
      <c r="B228" s="47"/>
      <c r="C228" s="47"/>
      <c r="D228" s="47"/>
      <c r="E228" s="47"/>
      <c r="F228" s="47"/>
      <c r="G228" s="47"/>
      <c r="H228" s="47"/>
    </row>
    <row r="229" spans="1:8" s="21" customFormat="1" ht="11.25">
      <c r="A229" s="47"/>
      <c r="B229" s="47"/>
      <c r="C229" s="47"/>
      <c r="D229" s="47"/>
      <c r="E229" s="47"/>
      <c r="F229" s="47"/>
      <c r="G229" s="47"/>
      <c r="H229" s="47"/>
    </row>
    <row r="230" spans="1:8" s="21" customFormat="1" ht="11.25">
      <c r="A230" s="47"/>
      <c r="B230" s="47"/>
      <c r="C230" s="47"/>
      <c r="D230" s="47"/>
      <c r="E230" s="47"/>
      <c r="F230" s="47"/>
      <c r="G230" s="47"/>
      <c r="H230" s="47"/>
    </row>
    <row r="231" spans="1:8" s="21" customFormat="1" ht="11.25">
      <c r="A231" s="47"/>
      <c r="B231" s="47"/>
      <c r="C231" s="47"/>
      <c r="D231" s="47"/>
      <c r="E231" s="47"/>
      <c r="F231" s="47"/>
      <c r="G231" s="47"/>
      <c r="H231" s="47"/>
    </row>
    <row r="232" spans="1:8" s="21" customFormat="1" ht="11.25">
      <c r="A232" s="47"/>
      <c r="B232" s="47"/>
      <c r="C232" s="47"/>
      <c r="D232" s="47"/>
      <c r="E232" s="47"/>
      <c r="F232" s="47"/>
      <c r="G232" s="47"/>
      <c r="H232" s="47"/>
    </row>
    <row r="233" spans="1:8" s="21" customFormat="1" ht="11.25">
      <c r="A233" s="47"/>
      <c r="B233" s="47"/>
      <c r="C233" s="47"/>
      <c r="D233" s="47"/>
      <c r="E233" s="47"/>
      <c r="F233" s="47"/>
      <c r="G233" s="47"/>
      <c r="H233" s="47"/>
    </row>
    <row r="234" spans="1:8" s="21" customFormat="1" ht="11.25">
      <c r="A234" s="47"/>
      <c r="B234" s="47"/>
      <c r="C234" s="47"/>
      <c r="D234" s="47"/>
      <c r="E234" s="47"/>
      <c r="F234" s="47"/>
      <c r="G234" s="47"/>
      <c r="H234" s="47"/>
    </row>
    <row r="235" spans="1:8" s="21" customFormat="1" ht="11.25">
      <c r="A235" s="47"/>
      <c r="B235" s="47"/>
      <c r="C235" s="47"/>
      <c r="D235" s="47"/>
      <c r="E235" s="47"/>
      <c r="F235" s="47"/>
      <c r="G235" s="47"/>
      <c r="H235" s="47"/>
    </row>
    <row r="236" spans="1:8" s="21" customFormat="1" ht="11.25">
      <c r="A236" s="47"/>
      <c r="B236" s="47"/>
      <c r="C236" s="47"/>
      <c r="D236" s="47"/>
      <c r="E236" s="47"/>
      <c r="F236" s="47"/>
      <c r="G236" s="47"/>
      <c r="H236" s="47"/>
    </row>
    <row r="237" spans="1:8" s="21" customFormat="1" ht="11.25">
      <c r="A237" s="47"/>
      <c r="B237" s="47"/>
      <c r="C237" s="47"/>
      <c r="D237" s="47"/>
      <c r="E237" s="47"/>
      <c r="F237" s="47"/>
      <c r="G237" s="47"/>
      <c r="H237" s="47"/>
    </row>
    <row r="238" spans="1:8" s="21" customFormat="1" ht="11.25">
      <c r="A238" s="47"/>
      <c r="B238" s="47"/>
      <c r="C238" s="47"/>
      <c r="D238" s="47"/>
      <c r="E238" s="47"/>
      <c r="F238" s="47"/>
      <c r="G238" s="47"/>
      <c r="H238" s="47"/>
    </row>
    <row r="239" spans="1:8" s="21" customFormat="1" ht="11.25">
      <c r="A239" s="47"/>
      <c r="B239" s="47"/>
      <c r="C239" s="47"/>
      <c r="D239" s="47"/>
      <c r="E239" s="47"/>
      <c r="F239" s="47"/>
      <c r="G239" s="47"/>
      <c r="H239" s="47"/>
    </row>
    <row r="240" spans="1:8" s="21" customFormat="1" ht="11.25">
      <c r="A240" s="47"/>
      <c r="B240" s="47"/>
      <c r="C240" s="47"/>
      <c r="D240" s="47"/>
      <c r="E240" s="47"/>
      <c r="F240" s="47"/>
      <c r="G240" s="47"/>
      <c r="H240" s="47"/>
    </row>
    <row r="241" spans="1:8" s="21" customFormat="1" ht="11.25">
      <c r="A241" s="47"/>
      <c r="B241" s="47"/>
      <c r="C241" s="47"/>
      <c r="D241" s="47"/>
      <c r="E241" s="47"/>
      <c r="F241" s="47"/>
      <c r="G241" s="47"/>
      <c r="H241" s="47"/>
    </row>
    <row r="242" spans="1:8" s="21" customFormat="1" ht="11.25">
      <c r="A242" s="47"/>
      <c r="B242" s="47"/>
      <c r="C242" s="47"/>
      <c r="D242" s="47"/>
      <c r="E242" s="47"/>
      <c r="F242" s="47"/>
      <c r="G242" s="47"/>
      <c r="H242" s="47"/>
    </row>
    <row r="243" spans="1:8" s="21" customFormat="1" ht="11.25">
      <c r="A243" s="47"/>
      <c r="B243" s="47"/>
      <c r="C243" s="47"/>
      <c r="D243" s="47"/>
      <c r="E243" s="47"/>
      <c r="F243" s="47"/>
      <c r="G243" s="47"/>
      <c r="H243" s="47"/>
    </row>
    <row r="244" spans="1:8" s="21" customFormat="1" ht="11.25">
      <c r="A244" s="47"/>
      <c r="B244" s="47"/>
      <c r="C244" s="47"/>
      <c r="D244" s="47"/>
      <c r="E244" s="47"/>
      <c r="F244" s="47"/>
      <c r="G244" s="47"/>
      <c r="H244" s="47"/>
    </row>
    <row r="245" spans="1:8" s="21" customFormat="1" ht="11.25">
      <c r="A245" s="47"/>
      <c r="B245" s="47"/>
      <c r="C245" s="47"/>
      <c r="D245" s="47"/>
      <c r="E245" s="47"/>
      <c r="F245" s="47"/>
      <c r="G245" s="47"/>
      <c r="H245" s="47"/>
    </row>
    <row r="246" spans="1:8" s="21" customFormat="1" ht="11.25">
      <c r="A246" s="47"/>
      <c r="B246" s="47"/>
      <c r="C246" s="47"/>
      <c r="D246" s="47"/>
      <c r="E246" s="47"/>
      <c r="F246" s="47"/>
      <c r="G246" s="47"/>
      <c r="H246" s="47"/>
    </row>
    <row r="247" spans="1:8" s="21" customFormat="1" ht="11.25">
      <c r="A247" s="47"/>
      <c r="B247" s="47"/>
      <c r="C247" s="47"/>
      <c r="D247" s="47"/>
      <c r="E247" s="47"/>
      <c r="F247" s="47"/>
      <c r="G247" s="47"/>
      <c r="H247" s="47"/>
    </row>
    <row r="248" spans="1:8" s="21" customFormat="1" ht="11.25">
      <c r="A248" s="47"/>
      <c r="B248" s="47"/>
      <c r="C248" s="47"/>
      <c r="D248" s="47"/>
      <c r="E248" s="47"/>
      <c r="F248" s="47"/>
      <c r="G248" s="47"/>
      <c r="H248" s="47"/>
    </row>
    <row r="249" spans="1:8" s="21" customFormat="1" ht="11.25">
      <c r="A249" s="47"/>
      <c r="B249" s="47"/>
      <c r="C249" s="47"/>
      <c r="D249" s="47"/>
      <c r="E249" s="47"/>
      <c r="F249" s="47"/>
      <c r="G249" s="47"/>
      <c r="H249" s="47"/>
    </row>
    <row r="250" spans="1:8" s="21" customFormat="1" ht="11.25">
      <c r="A250" s="47"/>
      <c r="B250" s="47"/>
      <c r="C250" s="47"/>
      <c r="D250" s="47"/>
      <c r="E250" s="47"/>
      <c r="F250" s="47"/>
      <c r="G250" s="47"/>
      <c r="H250" s="47"/>
    </row>
    <row r="251" spans="1:8" s="21" customFormat="1" ht="11.25">
      <c r="A251" s="47"/>
      <c r="B251" s="47"/>
      <c r="C251" s="47"/>
      <c r="D251" s="47"/>
      <c r="E251" s="47"/>
      <c r="F251" s="47"/>
      <c r="G251" s="47"/>
      <c r="H251" s="47"/>
    </row>
    <row r="252" spans="1:8" s="21" customFormat="1" ht="11.25">
      <c r="A252" s="47"/>
      <c r="B252" s="47"/>
      <c r="C252" s="47"/>
      <c r="D252" s="47"/>
      <c r="E252" s="47"/>
      <c r="F252" s="47"/>
      <c r="G252" s="47"/>
      <c r="H252" s="47"/>
    </row>
    <row r="253" spans="1:8" s="21" customFormat="1" ht="11.25">
      <c r="A253" s="47"/>
      <c r="B253" s="47"/>
      <c r="C253" s="47"/>
      <c r="D253" s="47"/>
      <c r="E253" s="47"/>
      <c r="F253" s="47"/>
      <c r="G253" s="47"/>
      <c r="H253" s="47"/>
    </row>
    <row r="254" spans="1:8" s="21" customFormat="1" ht="11.25">
      <c r="A254" s="47"/>
      <c r="B254" s="47"/>
      <c r="C254" s="47"/>
      <c r="D254" s="47"/>
      <c r="E254" s="47"/>
      <c r="F254" s="47"/>
      <c r="G254" s="47"/>
      <c r="H254" s="47"/>
    </row>
    <row r="255" spans="1:8" s="21" customFormat="1" ht="11.25">
      <c r="A255" s="47"/>
      <c r="B255" s="47"/>
      <c r="C255" s="47"/>
      <c r="D255" s="47"/>
      <c r="E255" s="47"/>
      <c r="F255" s="47"/>
      <c r="G255" s="47"/>
      <c r="H255" s="47"/>
    </row>
    <row r="256" spans="1:8" s="21" customFormat="1" ht="11.25">
      <c r="A256" s="47"/>
      <c r="B256" s="47"/>
      <c r="C256" s="47"/>
      <c r="D256" s="47"/>
      <c r="E256" s="47"/>
      <c r="F256" s="47"/>
      <c r="G256" s="47"/>
      <c r="H256" s="47"/>
    </row>
    <row r="257" spans="1:8" s="21" customFormat="1" ht="11.25">
      <c r="A257" s="47"/>
      <c r="B257" s="47"/>
      <c r="C257" s="47"/>
      <c r="D257" s="47"/>
      <c r="E257" s="47"/>
      <c r="F257" s="47"/>
      <c r="G257" s="47"/>
      <c r="H257" s="47"/>
    </row>
    <row r="258" spans="1:8" s="21" customFormat="1" ht="11.25">
      <c r="A258" s="47"/>
      <c r="B258" s="47"/>
      <c r="C258" s="47"/>
      <c r="D258" s="47"/>
      <c r="E258" s="47"/>
      <c r="F258" s="47"/>
      <c r="G258" s="47"/>
      <c r="H258" s="47"/>
    </row>
    <row r="259" spans="1:8" s="21" customFormat="1" ht="11.25">
      <c r="A259" s="47"/>
      <c r="B259" s="47"/>
      <c r="C259" s="47"/>
      <c r="D259" s="47"/>
      <c r="E259" s="47"/>
      <c r="F259" s="47"/>
      <c r="G259" s="47"/>
      <c r="H259" s="47"/>
    </row>
    <row r="260" spans="1:8" s="21" customFormat="1" ht="11.25">
      <c r="A260" s="47"/>
      <c r="B260" s="47"/>
      <c r="C260" s="47"/>
      <c r="D260" s="47"/>
      <c r="E260" s="47"/>
      <c r="F260" s="47"/>
      <c r="G260" s="47"/>
      <c r="H260" s="47"/>
    </row>
    <row r="261" spans="1:8" s="21" customFormat="1" ht="11.25">
      <c r="A261" s="47"/>
      <c r="B261" s="47"/>
      <c r="C261" s="47"/>
      <c r="D261" s="47"/>
      <c r="E261" s="47"/>
      <c r="F261" s="47"/>
      <c r="G261" s="47"/>
      <c r="H261" s="47"/>
    </row>
    <row r="262" spans="1:8" s="21" customFormat="1" ht="11.25">
      <c r="A262" s="47"/>
      <c r="B262" s="47"/>
      <c r="C262" s="47"/>
      <c r="D262" s="47"/>
      <c r="E262" s="47"/>
      <c r="F262" s="47"/>
      <c r="G262" s="47"/>
      <c r="H262" s="47"/>
    </row>
    <row r="263" spans="1:8" s="21" customFormat="1" ht="11.25">
      <c r="A263" s="47"/>
      <c r="B263" s="47"/>
      <c r="C263" s="47"/>
      <c r="D263" s="47"/>
      <c r="E263" s="47"/>
      <c r="F263" s="47"/>
      <c r="G263" s="47"/>
      <c r="H263" s="47"/>
    </row>
    <row r="264" spans="1:8" s="21" customFormat="1" ht="11.25">
      <c r="A264" s="47"/>
      <c r="B264" s="47"/>
      <c r="C264" s="47"/>
      <c r="D264" s="47"/>
      <c r="E264" s="47"/>
      <c r="F264" s="47"/>
      <c r="G264" s="47"/>
      <c r="H264" s="47"/>
    </row>
    <row r="265" spans="1:8" s="21" customFormat="1" ht="11.25">
      <c r="A265" s="47"/>
      <c r="B265" s="47"/>
      <c r="C265" s="47"/>
      <c r="D265" s="47"/>
      <c r="E265" s="47"/>
      <c r="F265" s="47"/>
      <c r="G265" s="47"/>
      <c r="H265" s="47"/>
    </row>
    <row r="266" spans="1:8" s="21" customFormat="1" ht="11.25">
      <c r="A266" s="47"/>
      <c r="B266" s="47"/>
      <c r="C266" s="47"/>
      <c r="D266" s="47"/>
      <c r="E266" s="47"/>
      <c r="F266" s="47"/>
      <c r="G266" s="47"/>
      <c r="H266" s="47"/>
    </row>
    <row r="267" spans="1:8" s="21" customFormat="1" ht="11.25">
      <c r="A267" s="47"/>
      <c r="B267" s="47"/>
      <c r="C267" s="47"/>
      <c r="D267" s="47"/>
      <c r="E267" s="47"/>
      <c r="F267" s="47"/>
      <c r="G267" s="47"/>
      <c r="H267" s="47"/>
    </row>
    <row r="268" spans="1:8" s="21" customFormat="1" ht="11.25">
      <c r="A268" s="47"/>
      <c r="B268" s="47"/>
      <c r="C268" s="47"/>
      <c r="D268" s="47"/>
      <c r="E268" s="47"/>
      <c r="F268" s="47"/>
      <c r="G268" s="47"/>
      <c r="H268" s="47"/>
    </row>
    <row r="269" spans="1:8" s="21" customFormat="1" ht="11.25">
      <c r="A269" s="47"/>
      <c r="B269" s="47"/>
      <c r="C269" s="47"/>
      <c r="D269" s="47"/>
      <c r="E269" s="47"/>
      <c r="F269" s="47"/>
      <c r="G269" s="47"/>
      <c r="H269" s="47"/>
    </row>
    <row r="270" spans="1:8" s="21" customFormat="1" ht="11.25">
      <c r="A270" s="47"/>
      <c r="B270" s="47"/>
      <c r="C270" s="47"/>
      <c r="D270" s="47"/>
      <c r="E270" s="47"/>
      <c r="F270" s="47"/>
      <c r="G270" s="47"/>
      <c r="H270" s="47"/>
    </row>
    <row r="271" spans="1:8" s="21" customFormat="1" ht="11.25">
      <c r="A271" s="47"/>
      <c r="B271" s="47"/>
      <c r="C271" s="47"/>
      <c r="D271" s="47"/>
      <c r="E271" s="47"/>
      <c r="F271" s="47"/>
      <c r="G271" s="47"/>
      <c r="H271" s="47"/>
    </row>
    <row r="272" spans="1:8" s="21" customFormat="1" ht="11.25">
      <c r="A272" s="47"/>
      <c r="B272" s="47"/>
      <c r="C272" s="47"/>
      <c r="D272" s="47"/>
      <c r="E272" s="47"/>
      <c r="F272" s="47"/>
      <c r="G272" s="47"/>
      <c r="H272" s="47"/>
    </row>
    <row r="273" spans="1:8" s="21" customFormat="1" ht="11.25">
      <c r="A273" s="47"/>
      <c r="B273" s="47"/>
      <c r="C273" s="47"/>
      <c r="D273" s="47"/>
      <c r="E273" s="47"/>
      <c r="F273" s="47"/>
      <c r="G273" s="47"/>
      <c r="H273" s="47"/>
    </row>
    <row r="274" spans="1:8" s="21" customFormat="1" ht="11.25">
      <c r="A274" s="47"/>
      <c r="B274" s="47"/>
      <c r="C274" s="47"/>
      <c r="D274" s="47"/>
      <c r="E274" s="47"/>
      <c r="F274" s="47"/>
      <c r="G274" s="47"/>
      <c r="H274" s="47"/>
    </row>
    <row r="275" spans="1:8" s="21" customFormat="1" ht="11.25">
      <c r="A275" s="47"/>
      <c r="B275" s="47"/>
      <c r="C275" s="47"/>
      <c r="D275" s="47"/>
      <c r="E275" s="47"/>
      <c r="F275" s="47"/>
      <c r="G275" s="47"/>
      <c r="H275" s="47"/>
    </row>
    <row r="276" spans="1:8" s="21" customFormat="1" ht="11.25">
      <c r="A276" s="47"/>
      <c r="B276" s="47"/>
      <c r="C276" s="47"/>
      <c r="D276" s="47"/>
      <c r="E276" s="47"/>
      <c r="F276" s="47"/>
      <c r="G276" s="47"/>
      <c r="H276" s="47"/>
    </row>
    <row r="277" spans="1:8" s="21" customFormat="1" ht="11.25">
      <c r="A277" s="47"/>
      <c r="B277" s="47"/>
      <c r="C277" s="47"/>
      <c r="D277" s="47"/>
      <c r="E277" s="47"/>
      <c r="F277" s="47"/>
      <c r="G277" s="47"/>
      <c r="H277" s="47"/>
    </row>
    <row r="278" spans="1:8" s="21" customFormat="1" ht="11.25">
      <c r="A278" s="47"/>
      <c r="B278" s="47"/>
      <c r="C278" s="47"/>
      <c r="D278" s="47"/>
      <c r="E278" s="47"/>
      <c r="F278" s="47"/>
      <c r="G278" s="47"/>
      <c r="H278" s="47"/>
    </row>
    <row r="279" spans="1:8" s="21" customFormat="1" ht="11.25">
      <c r="A279" s="47"/>
      <c r="B279" s="47"/>
      <c r="C279" s="47"/>
      <c r="D279" s="47"/>
      <c r="E279" s="47"/>
      <c r="F279" s="47"/>
      <c r="G279" s="47"/>
      <c r="H279" s="47"/>
    </row>
    <row r="280" spans="1:8" s="21" customFormat="1" ht="11.25">
      <c r="A280" s="47"/>
      <c r="B280" s="47"/>
      <c r="C280" s="47"/>
      <c r="D280" s="47"/>
      <c r="E280" s="47"/>
      <c r="F280" s="47"/>
      <c r="G280" s="47"/>
      <c r="H280" s="47"/>
    </row>
    <row r="281" spans="1:8" s="21" customFormat="1" ht="11.25">
      <c r="A281" s="47"/>
      <c r="B281" s="47"/>
      <c r="C281" s="47"/>
      <c r="D281" s="47"/>
      <c r="E281" s="47"/>
      <c r="F281" s="47"/>
      <c r="G281" s="47"/>
      <c r="H281" s="47"/>
    </row>
    <row r="282" spans="1:8" s="21" customFormat="1" ht="11.25">
      <c r="A282" s="47"/>
      <c r="B282" s="47"/>
      <c r="C282" s="47"/>
      <c r="D282" s="47"/>
      <c r="E282" s="47"/>
      <c r="F282" s="47"/>
      <c r="G282" s="47"/>
      <c r="H282" s="47"/>
    </row>
    <row r="283" spans="1:8" s="21" customFormat="1" ht="11.25">
      <c r="A283" s="47"/>
      <c r="B283" s="47"/>
      <c r="C283" s="47"/>
      <c r="D283" s="47"/>
      <c r="E283" s="47"/>
      <c r="F283" s="47"/>
      <c r="G283" s="47"/>
      <c r="H283" s="47"/>
    </row>
    <row r="284" spans="1:8" s="21" customFormat="1" ht="11.25">
      <c r="A284" s="47"/>
      <c r="B284" s="47"/>
      <c r="C284" s="47"/>
      <c r="D284" s="47"/>
      <c r="E284" s="47"/>
      <c r="F284" s="47"/>
      <c r="G284" s="47"/>
      <c r="H284" s="47"/>
    </row>
    <row r="285" spans="1:8" s="21" customFormat="1" ht="11.25">
      <c r="A285" s="47"/>
      <c r="B285" s="47"/>
      <c r="C285" s="47"/>
      <c r="D285" s="47"/>
      <c r="E285" s="47"/>
      <c r="F285" s="47"/>
      <c r="G285" s="47"/>
      <c r="H285" s="47"/>
    </row>
    <row r="286" spans="1:8" s="21" customFormat="1" ht="11.25">
      <c r="A286" s="47"/>
      <c r="B286" s="47"/>
      <c r="C286" s="47"/>
      <c r="D286" s="47"/>
      <c r="E286" s="47"/>
      <c r="F286" s="47"/>
      <c r="G286" s="47"/>
      <c r="H286" s="47"/>
    </row>
    <row r="287" spans="1:8" s="21" customFormat="1" ht="11.25">
      <c r="A287" s="47"/>
      <c r="B287" s="47"/>
      <c r="C287" s="47"/>
      <c r="D287" s="47"/>
      <c r="E287" s="47"/>
      <c r="F287" s="47"/>
      <c r="G287" s="47"/>
      <c r="H287" s="47"/>
    </row>
    <row r="288" spans="1:8" s="21" customFormat="1" ht="11.25">
      <c r="A288" s="47"/>
      <c r="B288" s="47"/>
      <c r="C288" s="47"/>
      <c r="D288" s="47"/>
      <c r="E288" s="47"/>
      <c r="F288" s="47"/>
      <c r="G288" s="47"/>
      <c r="H288" s="47"/>
    </row>
    <row r="289" spans="1:8" s="21" customFormat="1" ht="11.25">
      <c r="A289" s="47"/>
      <c r="B289" s="47"/>
      <c r="C289" s="47"/>
      <c r="D289" s="47"/>
      <c r="E289" s="47"/>
      <c r="F289" s="47"/>
      <c r="G289" s="47"/>
      <c r="H289" s="47"/>
    </row>
    <row r="290" spans="1:8" s="21" customFormat="1" ht="11.25">
      <c r="A290" s="47"/>
      <c r="B290" s="47"/>
      <c r="C290" s="47"/>
      <c r="D290" s="47"/>
      <c r="E290" s="47"/>
      <c r="F290" s="47"/>
      <c r="G290" s="47"/>
      <c r="H290" s="47"/>
    </row>
    <row r="291" spans="1:8" s="21" customFormat="1" ht="11.25">
      <c r="A291" s="47"/>
      <c r="B291" s="47"/>
      <c r="C291" s="47"/>
      <c r="D291" s="47"/>
      <c r="E291" s="47"/>
      <c r="F291" s="47"/>
      <c r="G291" s="47"/>
      <c r="H291" s="47"/>
    </row>
    <row r="292" spans="1:8" s="21" customFormat="1" ht="11.25">
      <c r="A292" s="47"/>
      <c r="B292" s="47"/>
      <c r="C292" s="47"/>
      <c r="D292" s="47"/>
      <c r="E292" s="47"/>
      <c r="F292" s="47"/>
      <c r="G292" s="47"/>
      <c r="H292" s="47"/>
    </row>
    <row r="293" spans="1:8" s="21" customFormat="1" ht="11.25">
      <c r="A293" s="47"/>
      <c r="B293" s="47"/>
      <c r="C293" s="47"/>
      <c r="D293" s="47"/>
      <c r="E293" s="47"/>
      <c r="F293" s="47"/>
      <c r="G293" s="47"/>
      <c r="H293" s="47"/>
    </row>
    <row r="294" spans="1:8" s="21" customFormat="1" ht="11.25">
      <c r="A294" s="47"/>
      <c r="B294" s="47"/>
      <c r="C294" s="47"/>
      <c r="D294" s="47"/>
      <c r="E294" s="47"/>
      <c r="F294" s="47"/>
      <c r="G294" s="47"/>
      <c r="H294" s="47"/>
    </row>
    <row r="295" spans="1:8" s="21" customFormat="1" ht="11.25">
      <c r="A295" s="47"/>
      <c r="B295" s="47"/>
      <c r="C295" s="47"/>
      <c r="D295" s="47"/>
      <c r="E295" s="47"/>
      <c r="F295" s="47"/>
      <c r="G295" s="47"/>
      <c r="H295" s="47"/>
    </row>
    <row r="296" spans="1:8" s="21" customFormat="1" ht="11.25">
      <c r="A296" s="47"/>
      <c r="B296" s="47"/>
      <c r="C296" s="47"/>
      <c r="D296" s="47"/>
      <c r="E296" s="47"/>
      <c r="F296" s="47"/>
      <c r="G296" s="47"/>
      <c r="H296" s="47"/>
    </row>
    <row r="297" spans="1:8" s="21" customFormat="1" ht="11.25">
      <c r="A297" s="47"/>
      <c r="B297" s="47"/>
      <c r="C297" s="47"/>
      <c r="D297" s="47"/>
      <c r="E297" s="47"/>
      <c r="F297" s="47"/>
      <c r="G297" s="47"/>
      <c r="H297" s="47"/>
    </row>
    <row r="298" spans="1:8" s="21" customFormat="1" ht="11.25">
      <c r="A298" s="47"/>
      <c r="B298" s="47"/>
      <c r="C298" s="47"/>
      <c r="D298" s="47"/>
      <c r="E298" s="47"/>
      <c r="F298" s="47"/>
      <c r="G298" s="47"/>
      <c r="H298" s="47"/>
    </row>
    <row r="299" spans="1:8" s="21" customFormat="1" ht="11.25">
      <c r="A299" s="47"/>
      <c r="B299" s="47"/>
      <c r="C299" s="47"/>
      <c r="D299" s="47"/>
      <c r="E299" s="47"/>
      <c r="F299" s="47"/>
      <c r="G299" s="47"/>
      <c r="H299" s="47"/>
    </row>
    <row r="300" spans="1:8" s="21" customFormat="1" ht="11.25">
      <c r="A300" s="47"/>
      <c r="B300" s="47"/>
      <c r="C300" s="47"/>
      <c r="D300" s="47"/>
      <c r="E300" s="47"/>
      <c r="F300" s="47"/>
      <c r="G300" s="47"/>
      <c r="H300" s="47"/>
    </row>
    <row r="301" spans="1:8" s="21" customFormat="1" ht="11.25">
      <c r="A301" s="47"/>
      <c r="B301" s="47"/>
      <c r="C301" s="47"/>
      <c r="D301" s="47"/>
      <c r="E301" s="47"/>
      <c r="F301" s="47"/>
      <c r="G301" s="47"/>
      <c r="H301" s="47"/>
    </row>
    <row r="302" spans="1:8" s="21" customFormat="1" ht="11.25">
      <c r="A302" s="47"/>
      <c r="B302" s="47"/>
      <c r="C302" s="47"/>
      <c r="D302" s="47"/>
      <c r="E302" s="47"/>
      <c r="F302" s="47"/>
      <c r="G302" s="47"/>
      <c r="H302" s="47"/>
    </row>
    <row r="303" spans="1:8" s="21" customFormat="1" ht="11.25">
      <c r="A303" s="47"/>
      <c r="B303" s="47"/>
      <c r="C303" s="47"/>
      <c r="D303" s="47"/>
      <c r="E303" s="47"/>
      <c r="F303" s="47"/>
      <c r="G303" s="47"/>
      <c r="H303" s="47"/>
    </row>
    <row r="304" spans="1:8" s="21" customFormat="1" ht="11.25">
      <c r="A304" s="47"/>
      <c r="B304" s="47"/>
      <c r="C304" s="47"/>
      <c r="D304" s="47"/>
      <c r="E304" s="47"/>
      <c r="F304" s="47"/>
      <c r="G304" s="47"/>
      <c r="H304" s="47"/>
    </row>
    <row r="305" spans="1:8" s="21" customFormat="1" ht="11.25">
      <c r="A305" s="47"/>
      <c r="B305" s="47"/>
      <c r="C305" s="47"/>
      <c r="D305" s="47"/>
      <c r="E305" s="47"/>
      <c r="F305" s="47"/>
      <c r="G305" s="47"/>
      <c r="H305" s="47"/>
    </row>
    <row r="306" spans="1:8" s="21" customFormat="1" ht="11.25">
      <c r="A306" s="47"/>
      <c r="B306" s="47"/>
      <c r="C306" s="47"/>
      <c r="D306" s="47"/>
      <c r="E306" s="47"/>
      <c r="F306" s="47"/>
      <c r="G306" s="47"/>
      <c r="H306" s="47"/>
    </row>
    <row r="307" spans="1:8" s="21" customFormat="1" ht="11.25">
      <c r="A307" s="47"/>
      <c r="B307" s="47"/>
      <c r="C307" s="47"/>
      <c r="D307" s="47"/>
      <c r="E307" s="47"/>
      <c r="F307" s="47"/>
      <c r="G307" s="47"/>
      <c r="H307" s="47"/>
    </row>
    <row r="308" spans="1:8" s="21" customFormat="1" ht="11.25">
      <c r="A308" s="47"/>
      <c r="B308" s="47"/>
      <c r="C308" s="47"/>
      <c r="D308" s="47"/>
      <c r="E308" s="47"/>
      <c r="F308" s="47"/>
      <c r="G308" s="47"/>
      <c r="H308" s="47"/>
    </row>
    <row r="309" spans="1:8" s="21" customFormat="1" ht="11.25">
      <c r="A309" s="47"/>
      <c r="B309" s="47"/>
      <c r="C309" s="47"/>
      <c r="D309" s="47"/>
      <c r="E309" s="47"/>
      <c r="F309" s="47"/>
      <c r="G309" s="47"/>
      <c r="H309" s="47"/>
    </row>
    <row r="310" spans="1:8" s="21" customFormat="1" ht="11.25">
      <c r="A310" s="47"/>
      <c r="B310" s="47"/>
      <c r="C310" s="47"/>
      <c r="D310" s="47"/>
      <c r="E310" s="47"/>
      <c r="F310" s="47"/>
      <c r="G310" s="47"/>
      <c r="H310" s="47"/>
    </row>
    <row r="311" spans="1:8" s="21" customFormat="1" ht="11.25">
      <c r="A311" s="47"/>
      <c r="B311" s="47"/>
      <c r="C311" s="47"/>
      <c r="D311" s="47"/>
      <c r="E311" s="47"/>
      <c r="F311" s="47"/>
      <c r="G311" s="47"/>
      <c r="H311" s="47"/>
    </row>
    <row r="312" spans="1:8" s="21" customFormat="1" ht="11.25">
      <c r="A312" s="47"/>
      <c r="B312" s="47"/>
      <c r="C312" s="47"/>
      <c r="D312" s="47"/>
      <c r="E312" s="47"/>
      <c r="F312" s="47"/>
      <c r="G312" s="47"/>
      <c r="H312" s="47"/>
    </row>
    <row r="313" spans="1:8" s="21" customFormat="1" ht="11.25">
      <c r="A313" s="47"/>
      <c r="B313" s="47"/>
      <c r="C313" s="47"/>
      <c r="D313" s="47"/>
      <c r="E313" s="47"/>
      <c r="F313" s="47"/>
      <c r="G313" s="47"/>
      <c r="H313" s="47"/>
    </row>
    <row r="314" spans="1:8" s="21" customFormat="1" ht="11.25">
      <c r="A314" s="47"/>
      <c r="B314" s="47"/>
      <c r="C314" s="47"/>
      <c r="D314" s="47"/>
      <c r="E314" s="47"/>
      <c r="F314" s="47"/>
      <c r="G314" s="47"/>
      <c r="H314" s="47"/>
    </row>
    <row r="315" spans="1:8" s="21" customFormat="1" ht="11.25">
      <c r="A315" s="47"/>
      <c r="B315" s="47"/>
      <c r="C315" s="47"/>
      <c r="D315" s="47"/>
      <c r="E315" s="47"/>
      <c r="F315" s="47"/>
      <c r="G315" s="47"/>
      <c r="H315" s="47"/>
    </row>
    <row r="316" spans="1:8" s="21" customFormat="1" ht="11.25">
      <c r="A316" s="47"/>
      <c r="B316" s="47"/>
      <c r="C316" s="47"/>
      <c r="D316" s="47"/>
      <c r="E316" s="47"/>
      <c r="F316" s="47"/>
      <c r="G316" s="47"/>
      <c r="H316" s="47"/>
    </row>
    <row r="317" spans="1:8" s="21" customFormat="1" ht="11.25">
      <c r="A317" s="47"/>
      <c r="B317" s="47"/>
      <c r="C317" s="47"/>
      <c r="D317" s="47"/>
      <c r="E317" s="47"/>
      <c r="F317" s="47"/>
      <c r="G317" s="47"/>
      <c r="H317" s="47"/>
    </row>
    <row r="318" spans="1:8" s="21" customFormat="1" ht="11.25">
      <c r="A318" s="47"/>
      <c r="B318" s="47"/>
      <c r="C318" s="47"/>
      <c r="D318" s="47"/>
      <c r="E318" s="47"/>
      <c r="F318" s="47"/>
      <c r="G318" s="47"/>
      <c r="H318" s="47"/>
    </row>
    <row r="319" spans="1:8" s="21" customFormat="1" ht="11.25">
      <c r="A319" s="47"/>
      <c r="B319" s="47"/>
      <c r="C319" s="47"/>
      <c r="D319" s="47"/>
      <c r="E319" s="47"/>
      <c r="F319" s="47"/>
      <c r="G319" s="47"/>
      <c r="H319" s="47"/>
    </row>
    <row r="320" spans="1:8" s="21" customFormat="1" ht="11.25">
      <c r="A320" s="47"/>
      <c r="B320" s="47"/>
      <c r="C320" s="47"/>
      <c r="D320" s="47"/>
      <c r="E320" s="47"/>
      <c r="F320" s="47"/>
      <c r="G320" s="47"/>
      <c r="H320" s="47"/>
    </row>
    <row r="321" spans="1:8" s="21" customFormat="1" ht="11.25">
      <c r="A321" s="47"/>
      <c r="B321" s="47"/>
      <c r="C321" s="47"/>
      <c r="D321" s="47"/>
      <c r="E321" s="47"/>
      <c r="F321" s="47"/>
      <c r="G321" s="47"/>
      <c r="H321" s="47"/>
    </row>
    <row r="322" spans="1:8" s="21" customFormat="1" ht="11.25">
      <c r="A322" s="47"/>
      <c r="B322" s="47"/>
      <c r="C322" s="47"/>
      <c r="D322" s="47"/>
      <c r="E322" s="47"/>
      <c r="F322" s="47"/>
      <c r="G322" s="47"/>
      <c r="H322" s="47"/>
    </row>
    <row r="323" spans="1:8" s="21" customFormat="1" ht="11.25">
      <c r="A323" s="47"/>
      <c r="B323" s="47"/>
      <c r="C323" s="47"/>
      <c r="D323" s="47"/>
      <c r="E323" s="47"/>
      <c r="F323" s="47"/>
      <c r="G323" s="47"/>
      <c r="H323" s="47"/>
    </row>
    <row r="324" spans="1:8" s="21" customFormat="1" ht="11.25">
      <c r="A324" s="47"/>
      <c r="B324" s="47"/>
      <c r="C324" s="47"/>
      <c r="D324" s="47"/>
      <c r="E324" s="47"/>
      <c r="F324" s="47"/>
      <c r="G324" s="47"/>
      <c r="H324" s="47"/>
    </row>
    <row r="325" spans="1:8" s="21" customFormat="1" ht="11.25">
      <c r="A325" s="47"/>
      <c r="B325" s="47"/>
      <c r="C325" s="47"/>
      <c r="D325" s="47"/>
      <c r="E325" s="47"/>
      <c r="F325" s="47"/>
      <c r="G325" s="47"/>
      <c r="H325" s="47"/>
    </row>
    <row r="326" spans="1:8" s="21" customFormat="1" ht="11.25">
      <c r="A326" s="47"/>
      <c r="B326" s="47"/>
      <c r="C326" s="47"/>
      <c r="D326" s="47"/>
      <c r="E326" s="47"/>
      <c r="F326" s="47"/>
      <c r="G326" s="47"/>
      <c r="H326" s="47"/>
    </row>
    <row r="327" spans="1:8" s="21" customFormat="1" ht="11.25">
      <c r="A327" s="47"/>
      <c r="B327" s="47"/>
      <c r="C327" s="47"/>
      <c r="D327" s="47"/>
      <c r="E327" s="47"/>
      <c r="F327" s="47"/>
      <c r="G327" s="47"/>
      <c r="H327" s="47"/>
    </row>
    <row r="328" spans="1:8" s="21" customFormat="1" ht="11.25">
      <c r="A328" s="47"/>
      <c r="B328" s="47"/>
      <c r="C328" s="47"/>
      <c r="D328" s="47"/>
      <c r="E328" s="47"/>
      <c r="F328" s="47"/>
      <c r="G328" s="47"/>
      <c r="H328" s="47"/>
    </row>
    <row r="329" spans="1:8" s="21" customFormat="1" ht="11.25">
      <c r="A329" s="47"/>
      <c r="B329" s="47"/>
      <c r="C329" s="47"/>
      <c r="D329" s="47"/>
      <c r="E329" s="47"/>
      <c r="F329" s="47"/>
      <c r="G329" s="47"/>
      <c r="H329" s="47"/>
    </row>
    <row r="330" spans="1:8" s="21" customFormat="1" ht="11.25">
      <c r="A330" s="47"/>
      <c r="B330" s="47"/>
      <c r="C330" s="47"/>
      <c r="D330" s="47"/>
      <c r="E330" s="47"/>
      <c r="F330" s="47"/>
      <c r="G330" s="47"/>
      <c r="H330" s="47"/>
    </row>
    <row r="331" spans="1:8" s="21" customFormat="1" ht="11.25">
      <c r="A331" s="47"/>
      <c r="B331" s="47"/>
      <c r="C331" s="47"/>
      <c r="D331" s="47"/>
      <c r="E331" s="47"/>
      <c r="F331" s="47"/>
      <c r="G331" s="47"/>
      <c r="H331" s="47"/>
    </row>
    <row r="332" spans="1:8" s="21" customFormat="1" ht="11.25">
      <c r="A332" s="47"/>
      <c r="B332" s="47"/>
      <c r="C332" s="47"/>
      <c r="D332" s="47"/>
      <c r="E332" s="47"/>
      <c r="F332" s="47"/>
      <c r="G332" s="47"/>
      <c r="H332" s="47"/>
    </row>
    <row r="333" spans="1:8" s="21" customFormat="1" ht="11.25">
      <c r="A333" s="47"/>
      <c r="B333" s="47"/>
      <c r="C333" s="47"/>
      <c r="D333" s="47"/>
      <c r="E333" s="47"/>
      <c r="F333" s="47"/>
      <c r="G333" s="47"/>
      <c r="H333" s="47"/>
    </row>
    <row r="334" spans="1:8" s="21" customFormat="1" ht="11.25">
      <c r="A334" s="47"/>
      <c r="B334" s="47"/>
      <c r="C334" s="47"/>
      <c r="D334" s="47"/>
      <c r="E334" s="47"/>
      <c r="F334" s="47"/>
      <c r="G334" s="47"/>
      <c r="H334" s="47"/>
    </row>
    <row r="335" spans="1:8" s="21" customFormat="1" ht="11.25">
      <c r="A335" s="47"/>
      <c r="B335" s="47"/>
      <c r="C335" s="47"/>
      <c r="D335" s="47"/>
      <c r="E335" s="47"/>
      <c r="F335" s="47"/>
      <c r="G335" s="47"/>
      <c r="H335" s="47"/>
    </row>
    <row r="336" spans="1:8" s="21" customFormat="1" ht="11.25">
      <c r="A336" s="47"/>
      <c r="B336" s="47"/>
      <c r="C336" s="47"/>
      <c r="D336" s="47"/>
      <c r="E336" s="47"/>
      <c r="F336" s="47"/>
      <c r="G336" s="47"/>
      <c r="H336" s="47"/>
    </row>
    <row r="337" spans="1:8" s="21" customFormat="1" ht="11.25">
      <c r="A337" s="47"/>
      <c r="B337" s="47"/>
      <c r="C337" s="47"/>
      <c r="D337" s="47"/>
      <c r="E337" s="47"/>
      <c r="F337" s="47"/>
      <c r="G337" s="47"/>
      <c r="H337" s="47"/>
    </row>
    <row r="338" spans="1:8" s="21" customFormat="1" ht="11.25">
      <c r="A338" s="47"/>
      <c r="B338" s="47"/>
      <c r="C338" s="47"/>
      <c r="D338" s="47"/>
      <c r="E338" s="47"/>
      <c r="F338" s="47"/>
      <c r="G338" s="47"/>
      <c r="H338" s="47"/>
    </row>
    <row r="339" spans="1:8" s="21" customFormat="1" ht="11.25">
      <c r="A339" s="47"/>
      <c r="B339" s="47"/>
      <c r="C339" s="47"/>
      <c r="D339" s="47"/>
      <c r="E339" s="47"/>
      <c r="F339" s="47"/>
      <c r="G339" s="47"/>
      <c r="H339" s="47"/>
    </row>
  </sheetData>
  <sheetProtection/>
  <mergeCells count="4">
    <mergeCell ref="A2:K2"/>
    <mergeCell ref="A6:B6"/>
    <mergeCell ref="A7:B7"/>
    <mergeCell ref="A4:H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4"/>
  <sheetViews>
    <sheetView zoomScalePageLayoutView="0" workbookViewId="0" topLeftCell="A1">
      <selection activeCell="A1" sqref="A1:H16384"/>
    </sheetView>
  </sheetViews>
  <sheetFormatPr defaultColWidth="9.33203125" defaultRowHeight="11.25"/>
  <cols>
    <col min="1" max="1" width="25.83203125" style="2" customWidth="1"/>
    <col min="2" max="2" width="34.83203125" style="2" customWidth="1"/>
    <col min="3" max="8" width="25.83203125" style="2" customWidth="1"/>
    <col min="9" max="52" width="9.33203125" style="21" customWidth="1"/>
  </cols>
  <sheetData>
    <row r="1" spans="1:11" ht="18">
      <c r="A1" s="134"/>
      <c r="B1" s="134"/>
      <c r="C1" s="134"/>
      <c r="D1" s="134"/>
      <c r="E1" s="134"/>
      <c r="F1" s="134"/>
      <c r="G1" s="134"/>
      <c r="H1" s="134"/>
      <c r="I1" s="57"/>
      <c r="J1" s="57"/>
      <c r="K1" s="57"/>
    </row>
    <row r="2" spans="1:11" ht="15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8">
      <c r="A3" s="134"/>
      <c r="B3" s="134"/>
      <c r="C3" s="134"/>
      <c r="D3" s="134"/>
      <c r="E3" s="134"/>
      <c r="F3" s="134"/>
      <c r="G3" s="134"/>
      <c r="H3" s="134"/>
      <c r="I3" s="58"/>
      <c r="J3" s="58"/>
      <c r="K3" s="58"/>
    </row>
    <row r="4" spans="1:11" ht="15.7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1" ht="18">
      <c r="A5" s="134"/>
      <c r="B5" s="134"/>
      <c r="C5" s="134"/>
      <c r="D5" s="134"/>
      <c r="E5" s="134"/>
      <c r="F5" s="134"/>
      <c r="G5" s="134"/>
      <c r="H5" s="134"/>
      <c r="I5" s="58"/>
      <c r="J5" s="58"/>
      <c r="K5" s="58"/>
    </row>
    <row r="6" spans="1:11" ht="15.75" customHeight="1">
      <c r="A6" s="292" t="s">
        <v>160</v>
      </c>
      <c r="B6" s="292"/>
      <c r="C6" s="292"/>
      <c r="D6" s="292"/>
      <c r="E6" s="292"/>
      <c r="F6" s="292"/>
      <c r="G6" s="292"/>
      <c r="H6" s="292"/>
      <c r="I6" s="73"/>
      <c r="J6" s="73"/>
      <c r="K6" s="73"/>
    </row>
    <row r="7" spans="1:11" ht="18">
      <c r="A7" s="134"/>
      <c r="B7" s="134"/>
      <c r="C7" s="134"/>
      <c r="D7" s="134"/>
      <c r="E7" s="134"/>
      <c r="F7" s="134"/>
      <c r="G7" s="134"/>
      <c r="H7" s="134"/>
      <c r="I7" s="58"/>
      <c r="J7" s="58"/>
      <c r="K7" s="58"/>
    </row>
    <row r="8" spans="1:11" ht="38.25">
      <c r="A8" s="296" t="s">
        <v>11</v>
      </c>
      <c r="B8" s="296"/>
      <c r="C8" s="126" t="s">
        <v>68</v>
      </c>
      <c r="D8" s="126" t="s">
        <v>239</v>
      </c>
      <c r="E8" s="126" t="s">
        <v>13</v>
      </c>
      <c r="F8" s="126" t="s">
        <v>69</v>
      </c>
      <c r="G8" s="126" t="s">
        <v>15</v>
      </c>
      <c r="H8" s="126" t="s">
        <v>16</v>
      </c>
      <c r="I8" s="59"/>
      <c r="J8" s="59"/>
      <c r="K8" s="59"/>
    </row>
    <row r="9" spans="1:8" ht="25.5" customHeight="1">
      <c r="A9" s="297">
        <v>1</v>
      </c>
      <c r="B9" s="297"/>
      <c r="C9" s="127">
        <v>2</v>
      </c>
      <c r="D9" s="127">
        <v>3</v>
      </c>
      <c r="E9" s="127">
        <v>4</v>
      </c>
      <c r="F9" s="127">
        <v>5</v>
      </c>
      <c r="G9" s="127" t="s">
        <v>17</v>
      </c>
      <c r="H9" s="127" t="s">
        <v>18</v>
      </c>
    </row>
    <row r="10" spans="1:8" s="21" customFormat="1" ht="11.25">
      <c r="A10" s="47"/>
      <c r="B10" s="47"/>
      <c r="C10" s="47"/>
      <c r="D10" s="47"/>
      <c r="E10" s="47"/>
      <c r="F10" s="47"/>
      <c r="G10" s="47"/>
      <c r="H10" s="47"/>
    </row>
    <row r="11" spans="1:8" s="21" customFormat="1" ht="11.25">
      <c r="A11" s="47"/>
      <c r="B11" s="47"/>
      <c r="C11" s="47"/>
      <c r="D11" s="47"/>
      <c r="E11" s="47"/>
      <c r="F11" s="47"/>
      <c r="G11" s="47"/>
      <c r="H11" s="47"/>
    </row>
    <row r="12" spans="1:8" s="21" customFormat="1" ht="11.25">
      <c r="A12" s="47"/>
      <c r="B12" s="47"/>
      <c r="C12" s="47"/>
      <c r="D12" s="47"/>
      <c r="E12" s="47"/>
      <c r="F12" s="47"/>
      <c r="G12" s="47"/>
      <c r="H12" s="47"/>
    </row>
    <row r="13" spans="1:8" s="21" customFormat="1" ht="11.25">
      <c r="A13" s="47"/>
      <c r="B13" s="47"/>
      <c r="C13" s="47"/>
      <c r="D13" s="47"/>
      <c r="E13" s="47"/>
      <c r="F13" s="47"/>
      <c r="G13" s="47"/>
      <c r="H13" s="47"/>
    </row>
    <row r="14" spans="1:8" s="21" customFormat="1" ht="11.25">
      <c r="A14" s="47"/>
      <c r="B14" s="47"/>
      <c r="C14" s="47"/>
      <c r="D14" s="47"/>
      <c r="E14" s="47"/>
      <c r="F14" s="47"/>
      <c r="G14" s="47"/>
      <c r="H14" s="47"/>
    </row>
    <row r="15" spans="1:8" s="21" customFormat="1" ht="11.25">
      <c r="A15" s="47"/>
      <c r="B15" s="47"/>
      <c r="C15" s="47"/>
      <c r="D15" s="47"/>
      <c r="E15" s="47"/>
      <c r="F15" s="47"/>
      <c r="G15" s="47"/>
      <c r="H15" s="47"/>
    </row>
    <row r="16" spans="1:8" s="21" customFormat="1" ht="11.25">
      <c r="A16" s="47"/>
      <c r="B16" s="47"/>
      <c r="C16" s="47"/>
      <c r="D16" s="47"/>
      <c r="E16" s="47"/>
      <c r="F16" s="47"/>
      <c r="G16" s="47"/>
      <c r="H16" s="47"/>
    </row>
    <row r="17" spans="1:8" s="21" customFormat="1" ht="11.25">
      <c r="A17" s="47"/>
      <c r="B17" s="47"/>
      <c r="C17" s="47"/>
      <c r="D17" s="47"/>
      <c r="E17" s="47"/>
      <c r="F17" s="47"/>
      <c r="G17" s="47"/>
      <c r="H17" s="47"/>
    </row>
    <row r="18" spans="1:8" s="21" customFormat="1" ht="11.25">
      <c r="A18" s="47"/>
      <c r="B18" s="47"/>
      <c r="C18" s="47"/>
      <c r="D18" s="47"/>
      <c r="E18" s="47"/>
      <c r="F18" s="47"/>
      <c r="G18" s="47"/>
      <c r="H18" s="47"/>
    </row>
    <row r="19" spans="1:8" s="21" customFormat="1" ht="11.25">
      <c r="A19" s="47"/>
      <c r="B19" s="47"/>
      <c r="C19" s="47"/>
      <c r="D19" s="47"/>
      <c r="E19" s="47"/>
      <c r="F19" s="47"/>
      <c r="G19" s="47"/>
      <c r="H19" s="47"/>
    </row>
    <row r="20" spans="1:8" s="21" customFormat="1" ht="11.25">
      <c r="A20" s="47"/>
      <c r="B20" s="47"/>
      <c r="C20" s="47"/>
      <c r="D20" s="47"/>
      <c r="E20" s="47"/>
      <c r="F20" s="47"/>
      <c r="G20" s="47"/>
      <c r="H20" s="47"/>
    </row>
    <row r="21" spans="1:8" s="21" customFormat="1" ht="11.25">
      <c r="A21" s="47"/>
      <c r="B21" s="47"/>
      <c r="C21" s="47"/>
      <c r="D21" s="47"/>
      <c r="E21" s="47"/>
      <c r="F21" s="47"/>
      <c r="G21" s="47"/>
      <c r="H21" s="47"/>
    </row>
    <row r="22" spans="1:8" s="21" customFormat="1" ht="11.25">
      <c r="A22" s="47"/>
      <c r="B22" s="47"/>
      <c r="C22" s="47"/>
      <c r="D22" s="47"/>
      <c r="E22" s="47"/>
      <c r="F22" s="47"/>
      <c r="G22" s="47"/>
      <c r="H22" s="47"/>
    </row>
    <row r="23" spans="1:8" s="21" customFormat="1" ht="11.25">
      <c r="A23" s="47"/>
      <c r="B23" s="47"/>
      <c r="C23" s="47"/>
      <c r="D23" s="47"/>
      <c r="E23" s="47"/>
      <c r="F23" s="47"/>
      <c r="G23" s="47"/>
      <c r="H23" s="47"/>
    </row>
    <row r="24" spans="1:8" s="21" customFormat="1" ht="11.25">
      <c r="A24" s="47"/>
      <c r="B24" s="47"/>
      <c r="C24" s="47"/>
      <c r="D24" s="47"/>
      <c r="E24" s="47"/>
      <c r="F24" s="47"/>
      <c r="G24" s="47"/>
      <c r="H24" s="47"/>
    </row>
    <row r="25" spans="1:8" s="21" customFormat="1" ht="11.25">
      <c r="A25" s="47"/>
      <c r="B25" s="47"/>
      <c r="C25" s="47"/>
      <c r="D25" s="47"/>
      <c r="E25" s="47"/>
      <c r="F25" s="47"/>
      <c r="G25" s="47"/>
      <c r="H25" s="47"/>
    </row>
    <row r="26" spans="1:8" s="21" customFormat="1" ht="11.25">
      <c r="A26" s="47"/>
      <c r="B26" s="47"/>
      <c r="C26" s="47"/>
      <c r="D26" s="47"/>
      <c r="E26" s="47"/>
      <c r="F26" s="47"/>
      <c r="G26" s="47"/>
      <c r="H26" s="47"/>
    </row>
    <row r="27" spans="1:8" s="21" customFormat="1" ht="11.25">
      <c r="A27" s="47"/>
      <c r="B27" s="47"/>
      <c r="C27" s="47"/>
      <c r="D27" s="47"/>
      <c r="E27" s="47"/>
      <c r="F27" s="47"/>
      <c r="G27" s="47"/>
      <c r="H27" s="47"/>
    </row>
    <row r="28" spans="1:8" s="21" customFormat="1" ht="11.25">
      <c r="A28" s="47"/>
      <c r="B28" s="47"/>
      <c r="C28" s="47"/>
      <c r="D28" s="47"/>
      <c r="E28" s="47"/>
      <c r="F28" s="47"/>
      <c r="G28" s="47"/>
      <c r="H28" s="47"/>
    </row>
    <row r="29" spans="1:8" s="21" customFormat="1" ht="11.25">
      <c r="A29" s="47"/>
      <c r="B29" s="47"/>
      <c r="C29" s="47"/>
      <c r="D29" s="47"/>
      <c r="E29" s="47"/>
      <c r="F29" s="47"/>
      <c r="G29" s="47"/>
      <c r="H29" s="47"/>
    </row>
    <row r="30" spans="1:8" s="21" customFormat="1" ht="11.25">
      <c r="A30" s="47"/>
      <c r="B30" s="47"/>
      <c r="C30" s="47"/>
      <c r="D30" s="47"/>
      <c r="E30" s="47"/>
      <c r="F30" s="47"/>
      <c r="G30" s="47"/>
      <c r="H30" s="47"/>
    </row>
    <row r="31" spans="1:8" s="21" customFormat="1" ht="11.25">
      <c r="A31" s="47"/>
      <c r="B31" s="47"/>
      <c r="C31" s="47"/>
      <c r="D31" s="47"/>
      <c r="E31" s="47"/>
      <c r="F31" s="47"/>
      <c r="G31" s="47"/>
      <c r="H31" s="47"/>
    </row>
    <row r="32" spans="1:8" s="21" customFormat="1" ht="11.25">
      <c r="A32" s="47"/>
      <c r="B32" s="47"/>
      <c r="C32" s="47"/>
      <c r="D32" s="47"/>
      <c r="E32" s="47"/>
      <c r="F32" s="47"/>
      <c r="G32" s="47"/>
      <c r="H32" s="47"/>
    </row>
    <row r="33" spans="1:8" s="21" customFormat="1" ht="11.25">
      <c r="A33" s="47"/>
      <c r="B33" s="47"/>
      <c r="C33" s="47"/>
      <c r="D33" s="47"/>
      <c r="E33" s="47"/>
      <c r="F33" s="47"/>
      <c r="G33" s="47"/>
      <c r="H33" s="47"/>
    </row>
    <row r="34" spans="1:8" s="21" customFormat="1" ht="11.25">
      <c r="A34" s="47"/>
      <c r="B34" s="47"/>
      <c r="C34" s="47"/>
      <c r="D34" s="47"/>
      <c r="E34" s="47"/>
      <c r="F34" s="47"/>
      <c r="G34" s="47"/>
      <c r="H34" s="47"/>
    </row>
    <row r="35" spans="1:8" s="21" customFormat="1" ht="11.25">
      <c r="A35" s="47"/>
      <c r="B35" s="47"/>
      <c r="C35" s="47"/>
      <c r="D35" s="47"/>
      <c r="E35" s="47"/>
      <c r="F35" s="47"/>
      <c r="G35" s="47"/>
      <c r="H35" s="47"/>
    </row>
    <row r="36" spans="1:8" s="21" customFormat="1" ht="11.25">
      <c r="A36" s="47"/>
      <c r="B36" s="47"/>
      <c r="C36" s="47"/>
      <c r="D36" s="47"/>
      <c r="E36" s="47"/>
      <c r="F36" s="47"/>
      <c r="G36" s="47"/>
      <c r="H36" s="47"/>
    </row>
    <row r="37" spans="1:8" s="21" customFormat="1" ht="11.25">
      <c r="A37" s="47"/>
      <c r="B37" s="47"/>
      <c r="C37" s="47"/>
      <c r="D37" s="47"/>
      <c r="E37" s="47"/>
      <c r="F37" s="47"/>
      <c r="G37" s="47"/>
      <c r="H37" s="47"/>
    </row>
    <row r="38" spans="1:8" s="21" customFormat="1" ht="11.25">
      <c r="A38" s="47"/>
      <c r="B38" s="47"/>
      <c r="C38" s="47"/>
      <c r="D38" s="47"/>
      <c r="E38" s="47"/>
      <c r="F38" s="47"/>
      <c r="G38" s="47"/>
      <c r="H38" s="47"/>
    </row>
    <row r="39" spans="1:8" s="21" customFormat="1" ht="11.25">
      <c r="A39" s="47"/>
      <c r="B39" s="47"/>
      <c r="C39" s="47"/>
      <c r="D39" s="47"/>
      <c r="E39" s="47"/>
      <c r="F39" s="47"/>
      <c r="G39" s="47"/>
      <c r="H39" s="47"/>
    </row>
    <row r="40" spans="1:8" s="21" customFormat="1" ht="11.25">
      <c r="A40" s="47"/>
      <c r="B40" s="47"/>
      <c r="C40" s="47"/>
      <c r="D40" s="47"/>
      <c r="E40" s="47"/>
      <c r="F40" s="47"/>
      <c r="G40" s="47"/>
      <c r="H40" s="47"/>
    </row>
    <row r="41" spans="1:8" s="21" customFormat="1" ht="11.25">
      <c r="A41" s="47"/>
      <c r="B41" s="47"/>
      <c r="C41" s="47"/>
      <c r="D41" s="47"/>
      <c r="E41" s="47"/>
      <c r="F41" s="47"/>
      <c r="G41" s="47"/>
      <c r="H41" s="47"/>
    </row>
    <row r="42" spans="1:8" s="21" customFormat="1" ht="11.25">
      <c r="A42" s="47"/>
      <c r="B42" s="47"/>
      <c r="C42" s="47"/>
      <c r="D42" s="47"/>
      <c r="E42" s="47"/>
      <c r="F42" s="47"/>
      <c r="G42" s="47"/>
      <c r="H42" s="47"/>
    </row>
    <row r="43" spans="1:8" s="21" customFormat="1" ht="11.25">
      <c r="A43" s="47"/>
      <c r="B43" s="47"/>
      <c r="C43" s="47"/>
      <c r="D43" s="47"/>
      <c r="E43" s="47"/>
      <c r="F43" s="47"/>
      <c r="G43" s="47"/>
      <c r="H43" s="47"/>
    </row>
    <row r="44" spans="1:8" s="21" customFormat="1" ht="11.25">
      <c r="A44" s="47"/>
      <c r="B44" s="47"/>
      <c r="C44" s="47"/>
      <c r="D44" s="47"/>
      <c r="E44" s="47"/>
      <c r="F44" s="47"/>
      <c r="G44" s="47"/>
      <c r="H44" s="47"/>
    </row>
    <row r="45" spans="1:8" s="21" customFormat="1" ht="11.25">
      <c r="A45" s="47"/>
      <c r="B45" s="47"/>
      <c r="C45" s="47"/>
      <c r="D45" s="47"/>
      <c r="E45" s="47"/>
      <c r="F45" s="47"/>
      <c r="G45" s="47"/>
      <c r="H45" s="47"/>
    </row>
    <row r="46" spans="1:8" s="21" customFormat="1" ht="11.25">
      <c r="A46" s="47"/>
      <c r="B46" s="47"/>
      <c r="C46" s="47"/>
      <c r="D46" s="47"/>
      <c r="E46" s="47"/>
      <c r="F46" s="47"/>
      <c r="G46" s="47"/>
      <c r="H46" s="47"/>
    </row>
    <row r="47" spans="1:8" s="21" customFormat="1" ht="11.25">
      <c r="A47" s="47"/>
      <c r="B47" s="47"/>
      <c r="C47" s="47"/>
      <c r="D47" s="47"/>
      <c r="E47" s="47"/>
      <c r="F47" s="47"/>
      <c r="G47" s="47"/>
      <c r="H47" s="47"/>
    </row>
    <row r="48" spans="1:8" s="21" customFormat="1" ht="11.25">
      <c r="A48" s="47"/>
      <c r="B48" s="47"/>
      <c r="C48" s="47"/>
      <c r="D48" s="47"/>
      <c r="E48" s="47"/>
      <c r="F48" s="47"/>
      <c r="G48" s="47"/>
      <c r="H48" s="47"/>
    </row>
    <row r="49" spans="1:8" s="21" customFormat="1" ht="11.25">
      <c r="A49" s="47"/>
      <c r="B49" s="47"/>
      <c r="C49" s="47"/>
      <c r="D49" s="47"/>
      <c r="E49" s="47"/>
      <c r="F49" s="47"/>
      <c r="G49" s="47"/>
      <c r="H49" s="47"/>
    </row>
    <row r="50" spans="1:8" s="21" customFormat="1" ht="11.25">
      <c r="A50" s="47"/>
      <c r="B50" s="47"/>
      <c r="C50" s="47"/>
      <c r="D50" s="47"/>
      <c r="E50" s="47"/>
      <c r="F50" s="47"/>
      <c r="G50" s="47"/>
      <c r="H50" s="47"/>
    </row>
    <row r="51" spans="1:8" s="21" customFormat="1" ht="11.25">
      <c r="A51" s="47"/>
      <c r="B51" s="47"/>
      <c r="C51" s="47"/>
      <c r="D51" s="47"/>
      <c r="E51" s="47"/>
      <c r="F51" s="47"/>
      <c r="G51" s="47"/>
      <c r="H51" s="47"/>
    </row>
    <row r="52" spans="1:8" s="21" customFormat="1" ht="11.25">
      <c r="A52" s="47"/>
      <c r="B52" s="47"/>
      <c r="C52" s="47"/>
      <c r="D52" s="47"/>
      <c r="E52" s="47"/>
      <c r="F52" s="47"/>
      <c r="G52" s="47"/>
      <c r="H52" s="47"/>
    </row>
    <row r="53" spans="1:8" s="21" customFormat="1" ht="11.25">
      <c r="A53" s="47"/>
      <c r="B53" s="47"/>
      <c r="C53" s="47"/>
      <c r="D53" s="47"/>
      <c r="E53" s="47"/>
      <c r="F53" s="47"/>
      <c r="G53" s="47"/>
      <c r="H53" s="47"/>
    </row>
    <row r="54" spans="1:8" s="21" customFormat="1" ht="11.25">
      <c r="A54" s="47"/>
      <c r="B54" s="47"/>
      <c r="C54" s="47"/>
      <c r="D54" s="47"/>
      <c r="E54" s="47"/>
      <c r="F54" s="47"/>
      <c r="G54" s="47"/>
      <c r="H54" s="47"/>
    </row>
    <row r="55" spans="1:8" s="21" customFormat="1" ht="11.25">
      <c r="A55" s="47"/>
      <c r="B55" s="47"/>
      <c r="C55" s="47"/>
      <c r="D55" s="47"/>
      <c r="E55" s="47"/>
      <c r="F55" s="47"/>
      <c r="G55" s="47"/>
      <c r="H55" s="47"/>
    </row>
    <row r="56" spans="1:8" s="21" customFormat="1" ht="11.25">
      <c r="A56" s="47"/>
      <c r="B56" s="47"/>
      <c r="C56" s="47"/>
      <c r="D56" s="47"/>
      <c r="E56" s="47"/>
      <c r="F56" s="47"/>
      <c r="G56" s="47"/>
      <c r="H56" s="47"/>
    </row>
    <row r="57" spans="1:8" s="21" customFormat="1" ht="11.25">
      <c r="A57" s="47"/>
      <c r="B57" s="47"/>
      <c r="C57" s="47"/>
      <c r="D57" s="47"/>
      <c r="E57" s="47"/>
      <c r="F57" s="47"/>
      <c r="G57" s="47"/>
      <c r="H57" s="47"/>
    </row>
    <row r="58" spans="1:8" s="21" customFormat="1" ht="11.25">
      <c r="A58" s="47"/>
      <c r="B58" s="47"/>
      <c r="C58" s="47"/>
      <c r="D58" s="47"/>
      <c r="E58" s="47"/>
      <c r="F58" s="47"/>
      <c r="G58" s="47"/>
      <c r="H58" s="47"/>
    </row>
    <row r="59" spans="1:8" s="21" customFormat="1" ht="11.25">
      <c r="A59" s="47"/>
      <c r="B59" s="47"/>
      <c r="C59" s="47"/>
      <c r="D59" s="47"/>
      <c r="E59" s="47"/>
      <c r="F59" s="47"/>
      <c r="G59" s="47"/>
      <c r="H59" s="47"/>
    </row>
    <row r="60" spans="1:8" s="21" customFormat="1" ht="11.25">
      <c r="A60" s="47"/>
      <c r="B60" s="47"/>
      <c r="C60" s="47"/>
      <c r="D60" s="47"/>
      <c r="E60" s="47"/>
      <c r="F60" s="47"/>
      <c r="G60" s="47"/>
      <c r="H60" s="47"/>
    </row>
    <row r="61" spans="1:8" s="21" customFormat="1" ht="11.25">
      <c r="A61" s="47"/>
      <c r="B61" s="47"/>
      <c r="C61" s="47"/>
      <c r="D61" s="47"/>
      <c r="E61" s="47"/>
      <c r="F61" s="47"/>
      <c r="G61" s="47"/>
      <c r="H61" s="47"/>
    </row>
    <row r="62" spans="1:8" s="21" customFormat="1" ht="11.25">
      <c r="A62" s="47"/>
      <c r="B62" s="47"/>
      <c r="C62" s="47"/>
      <c r="D62" s="47"/>
      <c r="E62" s="47"/>
      <c r="F62" s="47"/>
      <c r="G62" s="47"/>
      <c r="H62" s="47"/>
    </row>
    <row r="63" spans="1:8" s="21" customFormat="1" ht="11.25">
      <c r="A63" s="47"/>
      <c r="B63" s="47"/>
      <c r="C63" s="47"/>
      <c r="D63" s="47"/>
      <c r="E63" s="47"/>
      <c r="F63" s="47"/>
      <c r="G63" s="47"/>
      <c r="H63" s="47"/>
    </row>
    <row r="64" spans="1:8" s="21" customFormat="1" ht="11.25">
      <c r="A64" s="47"/>
      <c r="B64" s="47"/>
      <c r="C64" s="47"/>
      <c r="D64" s="47"/>
      <c r="E64" s="47"/>
      <c r="F64" s="47"/>
      <c r="G64" s="47"/>
      <c r="H64" s="47"/>
    </row>
    <row r="65" spans="1:8" s="21" customFormat="1" ht="11.25">
      <c r="A65" s="47"/>
      <c r="B65" s="47"/>
      <c r="C65" s="47"/>
      <c r="D65" s="47"/>
      <c r="E65" s="47"/>
      <c r="F65" s="47"/>
      <c r="G65" s="47"/>
      <c r="H65" s="47"/>
    </row>
    <row r="66" spans="1:8" s="21" customFormat="1" ht="11.25">
      <c r="A66" s="47"/>
      <c r="B66" s="47"/>
      <c r="C66" s="47"/>
      <c r="D66" s="47"/>
      <c r="E66" s="47"/>
      <c r="F66" s="47"/>
      <c r="G66" s="47"/>
      <c r="H66" s="47"/>
    </row>
    <row r="67" spans="1:8" s="21" customFormat="1" ht="11.25">
      <c r="A67" s="47"/>
      <c r="B67" s="47"/>
      <c r="C67" s="47"/>
      <c r="D67" s="47"/>
      <c r="E67" s="47"/>
      <c r="F67" s="47"/>
      <c r="G67" s="47"/>
      <c r="H67" s="47"/>
    </row>
    <row r="68" spans="1:8" s="21" customFormat="1" ht="11.25">
      <c r="A68" s="47"/>
      <c r="B68" s="47"/>
      <c r="C68" s="47"/>
      <c r="D68" s="47"/>
      <c r="E68" s="47"/>
      <c r="F68" s="47"/>
      <c r="G68" s="47"/>
      <c r="H68" s="47"/>
    </row>
    <row r="69" spans="1:8" s="21" customFormat="1" ht="11.25">
      <c r="A69" s="47"/>
      <c r="B69" s="47"/>
      <c r="C69" s="47"/>
      <c r="D69" s="47"/>
      <c r="E69" s="47"/>
      <c r="F69" s="47"/>
      <c r="G69" s="47"/>
      <c r="H69" s="47"/>
    </row>
    <row r="70" spans="1:8" s="21" customFormat="1" ht="11.25">
      <c r="A70" s="47"/>
      <c r="B70" s="47"/>
      <c r="C70" s="47"/>
      <c r="D70" s="47"/>
      <c r="E70" s="47"/>
      <c r="F70" s="47"/>
      <c r="G70" s="47"/>
      <c r="H70" s="47"/>
    </row>
    <row r="71" spans="1:8" s="21" customFormat="1" ht="11.25">
      <c r="A71" s="47"/>
      <c r="B71" s="47"/>
      <c r="C71" s="47"/>
      <c r="D71" s="47"/>
      <c r="E71" s="47"/>
      <c r="F71" s="47"/>
      <c r="G71" s="47"/>
      <c r="H71" s="47"/>
    </row>
    <row r="72" spans="1:8" s="21" customFormat="1" ht="11.25">
      <c r="A72" s="47"/>
      <c r="B72" s="47"/>
      <c r="C72" s="47"/>
      <c r="D72" s="47"/>
      <c r="E72" s="47"/>
      <c r="F72" s="47"/>
      <c r="G72" s="47"/>
      <c r="H72" s="47"/>
    </row>
    <row r="73" spans="1:8" s="21" customFormat="1" ht="11.25">
      <c r="A73" s="47"/>
      <c r="B73" s="47"/>
      <c r="C73" s="47"/>
      <c r="D73" s="47"/>
      <c r="E73" s="47"/>
      <c r="F73" s="47"/>
      <c r="G73" s="47"/>
      <c r="H73" s="47"/>
    </row>
    <row r="74" spans="1:8" s="21" customFormat="1" ht="11.25">
      <c r="A74" s="47"/>
      <c r="B74" s="47"/>
      <c r="C74" s="47"/>
      <c r="D74" s="47"/>
      <c r="E74" s="47"/>
      <c r="F74" s="47"/>
      <c r="G74" s="47"/>
      <c r="H74" s="47"/>
    </row>
    <row r="75" spans="1:8" s="21" customFormat="1" ht="11.25">
      <c r="A75" s="47"/>
      <c r="B75" s="47"/>
      <c r="C75" s="47"/>
      <c r="D75" s="47"/>
      <c r="E75" s="47"/>
      <c r="F75" s="47"/>
      <c r="G75" s="47"/>
      <c r="H75" s="47"/>
    </row>
    <row r="76" spans="1:8" s="21" customFormat="1" ht="11.25">
      <c r="A76" s="47"/>
      <c r="B76" s="47"/>
      <c r="C76" s="47"/>
      <c r="D76" s="47"/>
      <c r="E76" s="47"/>
      <c r="F76" s="47"/>
      <c r="G76" s="47"/>
      <c r="H76" s="47"/>
    </row>
    <row r="77" spans="1:8" s="21" customFormat="1" ht="11.25">
      <c r="A77" s="47"/>
      <c r="B77" s="47"/>
      <c r="C77" s="47"/>
      <c r="D77" s="47"/>
      <c r="E77" s="47"/>
      <c r="F77" s="47"/>
      <c r="G77" s="47"/>
      <c r="H77" s="47"/>
    </row>
    <row r="78" spans="1:8" s="21" customFormat="1" ht="11.25">
      <c r="A78" s="47"/>
      <c r="B78" s="47"/>
      <c r="C78" s="47"/>
      <c r="D78" s="47"/>
      <c r="E78" s="47"/>
      <c r="F78" s="47"/>
      <c r="G78" s="47"/>
      <c r="H78" s="47"/>
    </row>
    <row r="79" spans="1:8" s="21" customFormat="1" ht="11.25">
      <c r="A79" s="47"/>
      <c r="B79" s="47"/>
      <c r="C79" s="47"/>
      <c r="D79" s="47"/>
      <c r="E79" s="47"/>
      <c r="F79" s="47"/>
      <c r="G79" s="47"/>
      <c r="H79" s="47"/>
    </row>
    <row r="80" spans="1:8" s="21" customFormat="1" ht="11.25">
      <c r="A80" s="47"/>
      <c r="B80" s="47"/>
      <c r="C80" s="47"/>
      <c r="D80" s="47"/>
      <c r="E80" s="47"/>
      <c r="F80" s="47"/>
      <c r="G80" s="47"/>
      <c r="H80" s="47"/>
    </row>
    <row r="81" spans="1:8" s="21" customFormat="1" ht="11.25">
      <c r="A81" s="47"/>
      <c r="B81" s="47"/>
      <c r="C81" s="47"/>
      <c r="D81" s="47"/>
      <c r="E81" s="47"/>
      <c r="F81" s="47"/>
      <c r="G81" s="47"/>
      <c r="H81" s="47"/>
    </row>
    <row r="82" spans="1:8" s="21" customFormat="1" ht="11.25">
      <c r="A82" s="47"/>
      <c r="B82" s="47"/>
      <c r="C82" s="47"/>
      <c r="D82" s="47"/>
      <c r="E82" s="47"/>
      <c r="F82" s="47"/>
      <c r="G82" s="47"/>
      <c r="H82" s="47"/>
    </row>
    <row r="83" spans="1:8" s="21" customFormat="1" ht="11.25">
      <c r="A83" s="47"/>
      <c r="B83" s="47"/>
      <c r="C83" s="47"/>
      <c r="D83" s="47"/>
      <c r="E83" s="47"/>
      <c r="F83" s="47"/>
      <c r="G83" s="47"/>
      <c r="H83" s="47"/>
    </row>
    <row r="84" spans="1:8" s="21" customFormat="1" ht="11.25">
      <c r="A84" s="47"/>
      <c r="B84" s="47"/>
      <c r="C84" s="47"/>
      <c r="D84" s="47"/>
      <c r="E84" s="47"/>
      <c r="F84" s="47"/>
      <c r="G84" s="47"/>
      <c r="H84" s="47"/>
    </row>
    <row r="85" spans="1:8" s="21" customFormat="1" ht="11.25">
      <c r="A85" s="47"/>
      <c r="B85" s="47"/>
      <c r="C85" s="47"/>
      <c r="D85" s="47"/>
      <c r="E85" s="47"/>
      <c r="F85" s="47"/>
      <c r="G85" s="47"/>
      <c r="H85" s="47"/>
    </row>
    <row r="86" spans="1:8" s="21" customFormat="1" ht="11.25">
      <c r="A86" s="47"/>
      <c r="B86" s="47"/>
      <c r="C86" s="47"/>
      <c r="D86" s="47"/>
      <c r="E86" s="47"/>
      <c r="F86" s="47"/>
      <c r="G86" s="47"/>
      <c r="H86" s="47"/>
    </row>
    <row r="87" spans="1:8" s="21" customFormat="1" ht="11.25">
      <c r="A87" s="47"/>
      <c r="B87" s="47"/>
      <c r="C87" s="47"/>
      <c r="D87" s="47"/>
      <c r="E87" s="47"/>
      <c r="F87" s="47"/>
      <c r="G87" s="47"/>
      <c r="H87" s="47"/>
    </row>
    <row r="88" spans="1:8" s="21" customFormat="1" ht="11.25">
      <c r="A88" s="47"/>
      <c r="B88" s="47"/>
      <c r="C88" s="47"/>
      <c r="D88" s="47"/>
      <c r="E88" s="47"/>
      <c r="F88" s="47"/>
      <c r="G88" s="47"/>
      <c r="H88" s="47"/>
    </row>
    <row r="89" spans="1:8" s="21" customFormat="1" ht="11.25">
      <c r="A89" s="47"/>
      <c r="B89" s="47"/>
      <c r="C89" s="47"/>
      <c r="D89" s="47"/>
      <c r="E89" s="47"/>
      <c r="F89" s="47"/>
      <c r="G89" s="47"/>
      <c r="H89" s="47"/>
    </row>
    <row r="90" spans="1:8" s="21" customFormat="1" ht="11.25">
      <c r="A90" s="47"/>
      <c r="B90" s="47"/>
      <c r="C90" s="47"/>
      <c r="D90" s="47"/>
      <c r="E90" s="47"/>
      <c r="F90" s="47"/>
      <c r="G90" s="47"/>
      <c r="H90" s="47"/>
    </row>
    <row r="91" spans="1:8" s="21" customFormat="1" ht="11.25">
      <c r="A91" s="47"/>
      <c r="B91" s="47"/>
      <c r="C91" s="47"/>
      <c r="D91" s="47"/>
      <c r="E91" s="47"/>
      <c r="F91" s="47"/>
      <c r="G91" s="47"/>
      <c r="H91" s="47"/>
    </row>
    <row r="92" spans="1:8" s="21" customFormat="1" ht="11.25">
      <c r="A92" s="47"/>
      <c r="B92" s="47"/>
      <c r="C92" s="47"/>
      <c r="D92" s="47"/>
      <c r="E92" s="47"/>
      <c r="F92" s="47"/>
      <c r="G92" s="47"/>
      <c r="H92" s="47"/>
    </row>
    <row r="93" spans="1:8" s="21" customFormat="1" ht="11.25">
      <c r="A93" s="47"/>
      <c r="B93" s="47"/>
      <c r="C93" s="47"/>
      <c r="D93" s="47"/>
      <c r="E93" s="47"/>
      <c r="F93" s="47"/>
      <c r="G93" s="47"/>
      <c r="H93" s="47"/>
    </row>
    <row r="94" spans="1:8" s="21" customFormat="1" ht="11.25">
      <c r="A94" s="47"/>
      <c r="B94" s="47"/>
      <c r="C94" s="47"/>
      <c r="D94" s="47"/>
      <c r="E94" s="47"/>
      <c r="F94" s="47"/>
      <c r="G94" s="47"/>
      <c r="H94" s="47"/>
    </row>
    <row r="95" spans="1:8" s="21" customFormat="1" ht="11.25">
      <c r="A95" s="47"/>
      <c r="B95" s="47"/>
      <c r="C95" s="47"/>
      <c r="D95" s="47"/>
      <c r="E95" s="47"/>
      <c r="F95" s="47"/>
      <c r="G95" s="47"/>
      <c r="H95" s="47"/>
    </row>
    <row r="96" spans="1:8" s="21" customFormat="1" ht="11.25">
      <c r="A96" s="47"/>
      <c r="B96" s="47"/>
      <c r="C96" s="47"/>
      <c r="D96" s="47"/>
      <c r="E96" s="47"/>
      <c r="F96" s="47"/>
      <c r="G96" s="47"/>
      <c r="H96" s="47"/>
    </row>
    <row r="97" spans="1:8" s="21" customFormat="1" ht="11.25">
      <c r="A97" s="47"/>
      <c r="B97" s="47"/>
      <c r="C97" s="47"/>
      <c r="D97" s="47"/>
      <c r="E97" s="47"/>
      <c r="F97" s="47"/>
      <c r="G97" s="47"/>
      <c r="H97" s="47"/>
    </row>
    <row r="98" spans="1:8" s="21" customFormat="1" ht="11.25">
      <c r="A98" s="47"/>
      <c r="B98" s="47"/>
      <c r="C98" s="47"/>
      <c r="D98" s="47"/>
      <c r="E98" s="47"/>
      <c r="F98" s="47"/>
      <c r="G98" s="47"/>
      <c r="H98" s="47"/>
    </row>
    <row r="99" spans="1:8" s="21" customFormat="1" ht="11.25">
      <c r="A99" s="47"/>
      <c r="B99" s="47"/>
      <c r="C99" s="47"/>
      <c r="D99" s="47"/>
      <c r="E99" s="47"/>
      <c r="F99" s="47"/>
      <c r="G99" s="47"/>
      <c r="H99" s="47"/>
    </row>
    <row r="100" spans="1:8" s="21" customFormat="1" ht="11.25">
      <c r="A100" s="47"/>
      <c r="B100" s="47"/>
      <c r="C100" s="47"/>
      <c r="D100" s="47"/>
      <c r="E100" s="47"/>
      <c r="F100" s="47"/>
      <c r="G100" s="47"/>
      <c r="H100" s="47"/>
    </row>
    <row r="101" spans="1:8" s="21" customFormat="1" ht="11.25">
      <c r="A101" s="47"/>
      <c r="B101" s="47"/>
      <c r="C101" s="47"/>
      <c r="D101" s="47"/>
      <c r="E101" s="47"/>
      <c r="F101" s="47"/>
      <c r="G101" s="47"/>
      <c r="H101" s="47"/>
    </row>
    <row r="102" spans="1:8" s="21" customFormat="1" ht="11.25">
      <c r="A102" s="47"/>
      <c r="B102" s="47"/>
      <c r="C102" s="47"/>
      <c r="D102" s="47"/>
      <c r="E102" s="47"/>
      <c r="F102" s="47"/>
      <c r="G102" s="47"/>
      <c r="H102" s="47"/>
    </row>
    <row r="103" spans="1:8" s="21" customFormat="1" ht="11.25">
      <c r="A103" s="47"/>
      <c r="B103" s="47"/>
      <c r="C103" s="47"/>
      <c r="D103" s="47"/>
      <c r="E103" s="47"/>
      <c r="F103" s="47"/>
      <c r="G103" s="47"/>
      <c r="H103" s="47"/>
    </row>
    <row r="104" spans="1:8" s="21" customFormat="1" ht="11.25">
      <c r="A104" s="47"/>
      <c r="B104" s="47"/>
      <c r="C104" s="47"/>
      <c r="D104" s="47"/>
      <c r="E104" s="47"/>
      <c r="F104" s="47"/>
      <c r="G104" s="47"/>
      <c r="H104" s="47"/>
    </row>
    <row r="105" spans="1:8" s="21" customFormat="1" ht="11.25">
      <c r="A105" s="47"/>
      <c r="B105" s="47"/>
      <c r="C105" s="47"/>
      <c r="D105" s="47"/>
      <c r="E105" s="47"/>
      <c r="F105" s="47"/>
      <c r="G105" s="47"/>
      <c r="H105" s="47"/>
    </row>
    <row r="106" spans="1:8" s="21" customFormat="1" ht="11.25">
      <c r="A106" s="47"/>
      <c r="B106" s="47"/>
      <c r="C106" s="47"/>
      <c r="D106" s="47"/>
      <c r="E106" s="47"/>
      <c r="F106" s="47"/>
      <c r="G106" s="47"/>
      <c r="H106" s="47"/>
    </row>
    <row r="107" spans="1:8" s="21" customFormat="1" ht="11.25">
      <c r="A107" s="47"/>
      <c r="B107" s="47"/>
      <c r="C107" s="47"/>
      <c r="D107" s="47"/>
      <c r="E107" s="47"/>
      <c r="F107" s="47"/>
      <c r="G107" s="47"/>
      <c r="H107" s="47"/>
    </row>
    <row r="108" spans="1:8" s="21" customFormat="1" ht="11.25">
      <c r="A108" s="47"/>
      <c r="B108" s="47"/>
      <c r="C108" s="47"/>
      <c r="D108" s="47"/>
      <c r="E108" s="47"/>
      <c r="F108" s="47"/>
      <c r="G108" s="47"/>
      <c r="H108" s="47"/>
    </row>
    <row r="109" spans="1:8" s="21" customFormat="1" ht="11.25">
      <c r="A109" s="47"/>
      <c r="B109" s="47"/>
      <c r="C109" s="47"/>
      <c r="D109" s="47"/>
      <c r="E109" s="47"/>
      <c r="F109" s="47"/>
      <c r="G109" s="47"/>
      <c r="H109" s="47"/>
    </row>
    <row r="110" spans="1:8" s="21" customFormat="1" ht="11.25">
      <c r="A110" s="47"/>
      <c r="B110" s="47"/>
      <c r="C110" s="47"/>
      <c r="D110" s="47"/>
      <c r="E110" s="47"/>
      <c r="F110" s="47"/>
      <c r="G110" s="47"/>
      <c r="H110" s="47"/>
    </row>
    <row r="111" spans="1:8" s="21" customFormat="1" ht="11.25">
      <c r="A111" s="47"/>
      <c r="B111" s="47"/>
      <c r="C111" s="47"/>
      <c r="D111" s="47"/>
      <c r="E111" s="47"/>
      <c r="F111" s="47"/>
      <c r="G111" s="47"/>
      <c r="H111" s="47"/>
    </row>
    <row r="112" spans="1:8" s="21" customFormat="1" ht="11.25">
      <c r="A112" s="47"/>
      <c r="B112" s="47"/>
      <c r="C112" s="47"/>
      <c r="D112" s="47"/>
      <c r="E112" s="47"/>
      <c r="F112" s="47"/>
      <c r="G112" s="47"/>
      <c r="H112" s="47"/>
    </row>
    <row r="113" spans="1:8" s="21" customFormat="1" ht="11.25">
      <c r="A113" s="47"/>
      <c r="B113" s="47"/>
      <c r="C113" s="47"/>
      <c r="D113" s="47"/>
      <c r="E113" s="47"/>
      <c r="F113" s="47"/>
      <c r="G113" s="47"/>
      <c r="H113" s="47"/>
    </row>
    <row r="114" spans="1:8" s="21" customFormat="1" ht="11.25">
      <c r="A114" s="47"/>
      <c r="B114" s="47"/>
      <c r="C114" s="47"/>
      <c r="D114" s="47"/>
      <c r="E114" s="47"/>
      <c r="F114" s="47"/>
      <c r="G114" s="47"/>
      <c r="H114" s="47"/>
    </row>
    <row r="115" spans="1:8" s="21" customFormat="1" ht="11.25">
      <c r="A115" s="47"/>
      <c r="B115" s="47"/>
      <c r="C115" s="47"/>
      <c r="D115" s="47"/>
      <c r="E115" s="47"/>
      <c r="F115" s="47"/>
      <c r="G115" s="47"/>
      <c r="H115" s="47"/>
    </row>
    <row r="116" spans="1:8" s="21" customFormat="1" ht="11.25">
      <c r="A116" s="47"/>
      <c r="B116" s="47"/>
      <c r="C116" s="47"/>
      <c r="D116" s="47"/>
      <c r="E116" s="47"/>
      <c r="F116" s="47"/>
      <c r="G116" s="47"/>
      <c r="H116" s="47"/>
    </row>
    <row r="117" spans="1:8" s="21" customFormat="1" ht="11.25">
      <c r="A117" s="47"/>
      <c r="B117" s="47"/>
      <c r="C117" s="47"/>
      <c r="D117" s="47"/>
      <c r="E117" s="47"/>
      <c r="F117" s="47"/>
      <c r="G117" s="47"/>
      <c r="H117" s="47"/>
    </row>
    <row r="118" spans="1:8" s="21" customFormat="1" ht="11.25">
      <c r="A118" s="47"/>
      <c r="B118" s="47"/>
      <c r="C118" s="47"/>
      <c r="D118" s="47"/>
      <c r="E118" s="47"/>
      <c r="F118" s="47"/>
      <c r="G118" s="47"/>
      <c r="H118" s="47"/>
    </row>
    <row r="119" spans="1:8" s="21" customFormat="1" ht="11.25">
      <c r="A119" s="47"/>
      <c r="B119" s="47"/>
      <c r="C119" s="47"/>
      <c r="D119" s="47"/>
      <c r="E119" s="47"/>
      <c r="F119" s="47"/>
      <c r="G119" s="47"/>
      <c r="H119" s="47"/>
    </row>
    <row r="120" spans="1:8" s="21" customFormat="1" ht="11.25">
      <c r="A120" s="47"/>
      <c r="B120" s="47"/>
      <c r="C120" s="47"/>
      <c r="D120" s="47"/>
      <c r="E120" s="47"/>
      <c r="F120" s="47"/>
      <c r="G120" s="47"/>
      <c r="H120" s="47"/>
    </row>
    <row r="121" spans="1:8" s="21" customFormat="1" ht="11.25">
      <c r="A121" s="47"/>
      <c r="B121" s="47"/>
      <c r="C121" s="47"/>
      <c r="D121" s="47"/>
      <c r="E121" s="47"/>
      <c r="F121" s="47"/>
      <c r="G121" s="47"/>
      <c r="H121" s="47"/>
    </row>
    <row r="122" spans="1:8" s="21" customFormat="1" ht="11.25">
      <c r="A122" s="47"/>
      <c r="B122" s="47"/>
      <c r="C122" s="47"/>
      <c r="D122" s="47"/>
      <c r="E122" s="47"/>
      <c r="F122" s="47"/>
      <c r="G122" s="47"/>
      <c r="H122" s="47"/>
    </row>
    <row r="123" spans="1:8" s="21" customFormat="1" ht="11.25">
      <c r="A123" s="47"/>
      <c r="B123" s="47"/>
      <c r="C123" s="47"/>
      <c r="D123" s="47"/>
      <c r="E123" s="47"/>
      <c r="F123" s="47"/>
      <c r="G123" s="47"/>
      <c r="H123" s="47"/>
    </row>
    <row r="124" spans="1:8" s="21" customFormat="1" ht="11.25">
      <c r="A124" s="47"/>
      <c r="B124" s="47"/>
      <c r="C124" s="47"/>
      <c r="D124" s="47"/>
      <c r="E124" s="47"/>
      <c r="F124" s="47"/>
      <c r="G124" s="47"/>
      <c r="H124" s="47"/>
    </row>
    <row r="125" spans="1:8" s="21" customFormat="1" ht="11.25">
      <c r="A125" s="47"/>
      <c r="B125" s="47"/>
      <c r="C125" s="47"/>
      <c r="D125" s="47"/>
      <c r="E125" s="47"/>
      <c r="F125" s="47"/>
      <c r="G125" s="47"/>
      <c r="H125" s="47"/>
    </row>
    <row r="126" spans="1:8" s="21" customFormat="1" ht="11.25">
      <c r="A126" s="47"/>
      <c r="B126" s="47"/>
      <c r="C126" s="47"/>
      <c r="D126" s="47"/>
      <c r="E126" s="47"/>
      <c r="F126" s="47"/>
      <c r="G126" s="47"/>
      <c r="H126" s="47"/>
    </row>
    <row r="127" spans="1:8" s="21" customFormat="1" ht="11.25">
      <c r="A127" s="47"/>
      <c r="B127" s="47"/>
      <c r="C127" s="47"/>
      <c r="D127" s="47"/>
      <c r="E127" s="47"/>
      <c r="F127" s="47"/>
      <c r="G127" s="47"/>
      <c r="H127" s="47"/>
    </row>
    <row r="128" spans="1:8" s="21" customFormat="1" ht="11.25">
      <c r="A128" s="47"/>
      <c r="B128" s="47"/>
      <c r="C128" s="47"/>
      <c r="D128" s="47"/>
      <c r="E128" s="47"/>
      <c r="F128" s="47"/>
      <c r="G128" s="47"/>
      <c r="H128" s="47"/>
    </row>
    <row r="129" spans="1:8" s="21" customFormat="1" ht="11.25">
      <c r="A129" s="47"/>
      <c r="B129" s="47"/>
      <c r="C129" s="47"/>
      <c r="D129" s="47"/>
      <c r="E129" s="47"/>
      <c r="F129" s="47"/>
      <c r="G129" s="47"/>
      <c r="H129" s="47"/>
    </row>
    <row r="130" spans="1:8" s="21" customFormat="1" ht="11.25">
      <c r="A130" s="47"/>
      <c r="B130" s="47"/>
      <c r="C130" s="47"/>
      <c r="D130" s="47"/>
      <c r="E130" s="47"/>
      <c r="F130" s="47"/>
      <c r="G130" s="47"/>
      <c r="H130" s="47"/>
    </row>
    <row r="131" spans="1:8" s="21" customFormat="1" ht="11.25">
      <c r="A131" s="47"/>
      <c r="B131" s="47"/>
      <c r="C131" s="47"/>
      <c r="D131" s="47"/>
      <c r="E131" s="47"/>
      <c r="F131" s="47"/>
      <c r="G131" s="47"/>
      <c r="H131" s="47"/>
    </row>
    <row r="132" spans="1:8" s="21" customFormat="1" ht="11.25">
      <c r="A132" s="47"/>
      <c r="B132" s="47"/>
      <c r="C132" s="47"/>
      <c r="D132" s="47"/>
      <c r="E132" s="47"/>
      <c r="F132" s="47"/>
      <c r="G132" s="47"/>
      <c r="H132" s="47"/>
    </row>
    <row r="133" spans="1:8" s="21" customFormat="1" ht="11.25">
      <c r="A133" s="47"/>
      <c r="B133" s="47"/>
      <c r="C133" s="47"/>
      <c r="D133" s="47"/>
      <c r="E133" s="47"/>
      <c r="F133" s="47"/>
      <c r="G133" s="47"/>
      <c r="H133" s="47"/>
    </row>
    <row r="134" spans="1:8" s="21" customFormat="1" ht="11.25">
      <c r="A134" s="47"/>
      <c r="B134" s="47"/>
      <c r="C134" s="47"/>
      <c r="D134" s="47"/>
      <c r="E134" s="47"/>
      <c r="F134" s="47"/>
      <c r="G134" s="47"/>
      <c r="H134" s="47"/>
    </row>
    <row r="135" spans="1:8" s="21" customFormat="1" ht="11.25">
      <c r="A135" s="47"/>
      <c r="B135" s="47"/>
      <c r="C135" s="47"/>
      <c r="D135" s="47"/>
      <c r="E135" s="47"/>
      <c r="F135" s="47"/>
      <c r="G135" s="47"/>
      <c r="H135" s="47"/>
    </row>
    <row r="136" spans="1:8" s="21" customFormat="1" ht="11.25">
      <c r="A136" s="47"/>
      <c r="B136" s="47"/>
      <c r="C136" s="47"/>
      <c r="D136" s="47"/>
      <c r="E136" s="47"/>
      <c r="F136" s="47"/>
      <c r="G136" s="47"/>
      <c r="H136" s="47"/>
    </row>
    <row r="137" spans="1:8" s="21" customFormat="1" ht="11.25">
      <c r="A137" s="47"/>
      <c r="B137" s="47"/>
      <c r="C137" s="47"/>
      <c r="D137" s="47"/>
      <c r="E137" s="47"/>
      <c r="F137" s="47"/>
      <c r="G137" s="47"/>
      <c r="H137" s="47"/>
    </row>
    <row r="138" spans="1:8" s="21" customFormat="1" ht="11.25">
      <c r="A138" s="47"/>
      <c r="B138" s="47"/>
      <c r="C138" s="47"/>
      <c r="D138" s="47"/>
      <c r="E138" s="47"/>
      <c r="F138" s="47"/>
      <c r="G138" s="47"/>
      <c r="H138" s="47"/>
    </row>
    <row r="139" spans="1:8" s="21" customFormat="1" ht="11.25">
      <c r="A139" s="47"/>
      <c r="B139" s="47"/>
      <c r="C139" s="47"/>
      <c r="D139" s="47"/>
      <c r="E139" s="47"/>
      <c r="F139" s="47"/>
      <c r="G139" s="47"/>
      <c r="H139" s="47"/>
    </row>
    <row r="140" spans="1:8" s="21" customFormat="1" ht="11.25">
      <c r="A140" s="47"/>
      <c r="B140" s="47"/>
      <c r="C140" s="47"/>
      <c r="D140" s="47"/>
      <c r="E140" s="47"/>
      <c r="F140" s="47"/>
      <c r="G140" s="47"/>
      <c r="H140" s="47"/>
    </row>
    <row r="141" spans="1:8" s="21" customFormat="1" ht="11.25">
      <c r="A141" s="47"/>
      <c r="B141" s="47"/>
      <c r="C141" s="47"/>
      <c r="D141" s="47"/>
      <c r="E141" s="47"/>
      <c r="F141" s="47"/>
      <c r="G141" s="47"/>
      <c r="H141" s="47"/>
    </row>
    <row r="142" spans="1:8" s="21" customFormat="1" ht="11.25">
      <c r="A142" s="47"/>
      <c r="B142" s="47"/>
      <c r="C142" s="47"/>
      <c r="D142" s="47"/>
      <c r="E142" s="47"/>
      <c r="F142" s="47"/>
      <c r="G142" s="47"/>
      <c r="H142" s="47"/>
    </row>
    <row r="143" spans="1:8" s="21" customFormat="1" ht="11.25">
      <c r="A143" s="47"/>
      <c r="B143" s="47"/>
      <c r="C143" s="47"/>
      <c r="D143" s="47"/>
      <c r="E143" s="47"/>
      <c r="F143" s="47"/>
      <c r="G143" s="47"/>
      <c r="H143" s="47"/>
    </row>
    <row r="144" spans="1:8" s="21" customFormat="1" ht="11.25">
      <c r="A144" s="47"/>
      <c r="B144" s="47"/>
      <c r="C144" s="47"/>
      <c r="D144" s="47"/>
      <c r="E144" s="47"/>
      <c r="F144" s="47"/>
      <c r="G144" s="47"/>
      <c r="H144" s="47"/>
    </row>
    <row r="145" spans="1:8" s="21" customFormat="1" ht="11.25">
      <c r="A145" s="47"/>
      <c r="B145" s="47"/>
      <c r="C145" s="47"/>
      <c r="D145" s="47"/>
      <c r="E145" s="47"/>
      <c r="F145" s="47"/>
      <c r="G145" s="47"/>
      <c r="H145" s="47"/>
    </row>
    <row r="146" spans="1:8" s="21" customFormat="1" ht="11.25">
      <c r="A146" s="47"/>
      <c r="B146" s="47"/>
      <c r="C146" s="47"/>
      <c r="D146" s="47"/>
      <c r="E146" s="47"/>
      <c r="F146" s="47"/>
      <c r="G146" s="47"/>
      <c r="H146" s="47"/>
    </row>
    <row r="147" spans="1:8" s="21" customFormat="1" ht="11.25">
      <c r="A147" s="47"/>
      <c r="B147" s="47"/>
      <c r="C147" s="47"/>
      <c r="D147" s="47"/>
      <c r="E147" s="47"/>
      <c r="F147" s="47"/>
      <c r="G147" s="47"/>
      <c r="H147" s="47"/>
    </row>
    <row r="148" spans="1:8" s="21" customFormat="1" ht="11.25">
      <c r="A148" s="47"/>
      <c r="B148" s="47"/>
      <c r="C148" s="47"/>
      <c r="D148" s="47"/>
      <c r="E148" s="47"/>
      <c r="F148" s="47"/>
      <c r="G148" s="47"/>
      <c r="H148" s="47"/>
    </row>
    <row r="149" spans="1:8" s="21" customFormat="1" ht="11.25">
      <c r="A149" s="47"/>
      <c r="B149" s="47"/>
      <c r="C149" s="47"/>
      <c r="D149" s="47"/>
      <c r="E149" s="47"/>
      <c r="F149" s="47"/>
      <c r="G149" s="47"/>
      <c r="H149" s="47"/>
    </row>
    <row r="150" spans="1:8" s="21" customFormat="1" ht="11.25">
      <c r="A150" s="47"/>
      <c r="B150" s="47"/>
      <c r="C150" s="47"/>
      <c r="D150" s="47"/>
      <c r="E150" s="47"/>
      <c r="F150" s="47"/>
      <c r="G150" s="47"/>
      <c r="H150" s="47"/>
    </row>
    <row r="151" spans="1:8" s="21" customFormat="1" ht="11.25">
      <c r="A151" s="47"/>
      <c r="B151" s="47"/>
      <c r="C151" s="47"/>
      <c r="D151" s="47"/>
      <c r="E151" s="47"/>
      <c r="F151" s="47"/>
      <c r="G151" s="47"/>
      <c r="H151" s="47"/>
    </row>
    <row r="152" spans="1:8" s="21" customFormat="1" ht="11.25">
      <c r="A152" s="47"/>
      <c r="B152" s="47"/>
      <c r="C152" s="47"/>
      <c r="D152" s="47"/>
      <c r="E152" s="47"/>
      <c r="F152" s="47"/>
      <c r="G152" s="47"/>
      <c r="H152" s="47"/>
    </row>
    <row r="153" spans="1:8" s="21" customFormat="1" ht="11.25">
      <c r="A153" s="47"/>
      <c r="B153" s="47"/>
      <c r="C153" s="47"/>
      <c r="D153" s="47"/>
      <c r="E153" s="47"/>
      <c r="F153" s="47"/>
      <c r="G153" s="47"/>
      <c r="H153" s="47"/>
    </row>
    <row r="154" spans="1:8" s="21" customFormat="1" ht="11.25">
      <c r="A154" s="47"/>
      <c r="B154" s="47"/>
      <c r="C154" s="47"/>
      <c r="D154" s="47"/>
      <c r="E154" s="47"/>
      <c r="F154" s="47"/>
      <c r="G154" s="47"/>
      <c r="H154" s="47"/>
    </row>
    <row r="155" spans="1:8" s="21" customFormat="1" ht="11.25">
      <c r="A155" s="47"/>
      <c r="B155" s="47"/>
      <c r="C155" s="47"/>
      <c r="D155" s="47"/>
      <c r="E155" s="47"/>
      <c r="F155" s="47"/>
      <c r="G155" s="47"/>
      <c r="H155" s="47"/>
    </row>
    <row r="156" spans="1:8" s="21" customFormat="1" ht="11.25">
      <c r="A156" s="47"/>
      <c r="B156" s="47"/>
      <c r="C156" s="47"/>
      <c r="D156" s="47"/>
      <c r="E156" s="47"/>
      <c r="F156" s="47"/>
      <c r="G156" s="47"/>
      <c r="H156" s="47"/>
    </row>
    <row r="157" spans="1:8" s="21" customFormat="1" ht="11.25">
      <c r="A157" s="47"/>
      <c r="B157" s="47"/>
      <c r="C157" s="47"/>
      <c r="D157" s="47"/>
      <c r="E157" s="47"/>
      <c r="F157" s="47"/>
      <c r="G157" s="47"/>
      <c r="H157" s="47"/>
    </row>
    <row r="158" spans="1:8" s="21" customFormat="1" ht="11.25">
      <c r="A158" s="47"/>
      <c r="B158" s="47"/>
      <c r="C158" s="47"/>
      <c r="D158" s="47"/>
      <c r="E158" s="47"/>
      <c r="F158" s="47"/>
      <c r="G158" s="47"/>
      <c r="H158" s="47"/>
    </row>
    <row r="159" spans="1:8" s="21" customFormat="1" ht="11.25">
      <c r="A159" s="47"/>
      <c r="B159" s="47"/>
      <c r="C159" s="47"/>
      <c r="D159" s="47"/>
      <c r="E159" s="47"/>
      <c r="F159" s="47"/>
      <c r="G159" s="47"/>
      <c r="H159" s="47"/>
    </row>
    <row r="160" spans="1:8" s="21" customFormat="1" ht="11.25">
      <c r="A160" s="47"/>
      <c r="B160" s="47"/>
      <c r="C160" s="47"/>
      <c r="D160" s="47"/>
      <c r="E160" s="47"/>
      <c r="F160" s="47"/>
      <c r="G160" s="47"/>
      <c r="H160" s="47"/>
    </row>
    <row r="161" spans="1:8" s="21" customFormat="1" ht="11.25">
      <c r="A161" s="47"/>
      <c r="B161" s="47"/>
      <c r="C161" s="47"/>
      <c r="D161" s="47"/>
      <c r="E161" s="47"/>
      <c r="F161" s="47"/>
      <c r="G161" s="47"/>
      <c r="H161" s="47"/>
    </row>
    <row r="162" spans="1:8" s="21" customFormat="1" ht="11.25">
      <c r="A162" s="47"/>
      <c r="B162" s="47"/>
      <c r="C162" s="47"/>
      <c r="D162" s="47"/>
      <c r="E162" s="47"/>
      <c r="F162" s="47"/>
      <c r="G162" s="47"/>
      <c r="H162" s="47"/>
    </row>
    <row r="163" spans="1:8" s="21" customFormat="1" ht="11.25">
      <c r="A163" s="47"/>
      <c r="B163" s="47"/>
      <c r="C163" s="47"/>
      <c r="D163" s="47"/>
      <c r="E163" s="47"/>
      <c r="F163" s="47"/>
      <c r="G163" s="47"/>
      <c r="H163" s="47"/>
    </row>
    <row r="164" spans="1:8" s="21" customFormat="1" ht="11.25">
      <c r="A164" s="47"/>
      <c r="B164" s="47"/>
      <c r="C164" s="47"/>
      <c r="D164" s="47"/>
      <c r="E164" s="47"/>
      <c r="F164" s="47"/>
      <c r="G164" s="47"/>
      <c r="H164" s="47"/>
    </row>
    <row r="165" spans="1:8" s="21" customFormat="1" ht="11.25">
      <c r="A165" s="47"/>
      <c r="B165" s="47"/>
      <c r="C165" s="47"/>
      <c r="D165" s="47"/>
      <c r="E165" s="47"/>
      <c r="F165" s="47"/>
      <c r="G165" s="47"/>
      <c r="H165" s="47"/>
    </row>
    <row r="166" spans="1:8" s="21" customFormat="1" ht="11.25">
      <c r="A166" s="47"/>
      <c r="B166" s="47"/>
      <c r="C166" s="47"/>
      <c r="D166" s="47"/>
      <c r="E166" s="47"/>
      <c r="F166" s="47"/>
      <c r="G166" s="47"/>
      <c r="H166" s="47"/>
    </row>
    <row r="167" spans="1:8" s="21" customFormat="1" ht="11.25">
      <c r="A167" s="47"/>
      <c r="B167" s="47"/>
      <c r="C167" s="47"/>
      <c r="D167" s="47"/>
      <c r="E167" s="47"/>
      <c r="F167" s="47"/>
      <c r="G167" s="47"/>
      <c r="H167" s="47"/>
    </row>
    <row r="168" spans="1:8" s="21" customFormat="1" ht="11.25">
      <c r="A168" s="47"/>
      <c r="B168" s="47"/>
      <c r="C168" s="47"/>
      <c r="D168" s="47"/>
      <c r="E168" s="47"/>
      <c r="F168" s="47"/>
      <c r="G168" s="47"/>
      <c r="H168" s="47"/>
    </row>
    <row r="169" spans="1:8" s="21" customFormat="1" ht="11.25">
      <c r="A169" s="47"/>
      <c r="B169" s="47"/>
      <c r="C169" s="47"/>
      <c r="D169" s="47"/>
      <c r="E169" s="47"/>
      <c r="F169" s="47"/>
      <c r="G169" s="47"/>
      <c r="H169" s="47"/>
    </row>
    <row r="170" spans="1:8" s="21" customFormat="1" ht="11.25">
      <c r="A170" s="47"/>
      <c r="B170" s="47"/>
      <c r="C170" s="47"/>
      <c r="D170" s="47"/>
      <c r="E170" s="47"/>
      <c r="F170" s="47"/>
      <c r="G170" s="47"/>
      <c r="H170" s="47"/>
    </row>
    <row r="171" spans="1:8" s="21" customFormat="1" ht="11.25">
      <c r="A171" s="47"/>
      <c r="B171" s="47"/>
      <c r="C171" s="47"/>
      <c r="D171" s="47"/>
      <c r="E171" s="47"/>
      <c r="F171" s="47"/>
      <c r="G171" s="47"/>
      <c r="H171" s="47"/>
    </row>
    <row r="172" spans="1:8" s="21" customFormat="1" ht="11.25">
      <c r="A172" s="47"/>
      <c r="B172" s="47"/>
      <c r="C172" s="47"/>
      <c r="D172" s="47"/>
      <c r="E172" s="47"/>
      <c r="F172" s="47"/>
      <c r="G172" s="47"/>
      <c r="H172" s="47"/>
    </row>
    <row r="173" spans="1:8" s="21" customFormat="1" ht="11.25">
      <c r="A173" s="47"/>
      <c r="B173" s="47"/>
      <c r="C173" s="47"/>
      <c r="D173" s="47"/>
      <c r="E173" s="47"/>
      <c r="F173" s="47"/>
      <c r="G173" s="47"/>
      <c r="H173" s="47"/>
    </row>
    <row r="174" spans="1:8" s="21" customFormat="1" ht="11.25">
      <c r="A174" s="47"/>
      <c r="B174" s="47"/>
      <c r="C174" s="47"/>
      <c r="D174" s="47"/>
      <c r="E174" s="47"/>
      <c r="F174" s="47"/>
      <c r="G174" s="47"/>
      <c r="H174" s="47"/>
    </row>
    <row r="175" spans="1:8" s="21" customFormat="1" ht="11.25">
      <c r="A175" s="47"/>
      <c r="B175" s="47"/>
      <c r="C175" s="47"/>
      <c r="D175" s="47"/>
      <c r="E175" s="47"/>
      <c r="F175" s="47"/>
      <c r="G175" s="47"/>
      <c r="H175" s="47"/>
    </row>
    <row r="176" spans="1:8" s="21" customFormat="1" ht="11.25">
      <c r="A176" s="47"/>
      <c r="B176" s="47"/>
      <c r="C176" s="47"/>
      <c r="D176" s="47"/>
      <c r="E176" s="47"/>
      <c r="F176" s="47"/>
      <c r="G176" s="47"/>
      <c r="H176" s="47"/>
    </row>
    <row r="177" spans="1:8" s="21" customFormat="1" ht="11.25">
      <c r="A177" s="47"/>
      <c r="B177" s="47"/>
      <c r="C177" s="47"/>
      <c r="D177" s="47"/>
      <c r="E177" s="47"/>
      <c r="F177" s="47"/>
      <c r="G177" s="47"/>
      <c r="H177" s="47"/>
    </row>
    <row r="178" spans="1:8" s="21" customFormat="1" ht="11.25">
      <c r="A178" s="47"/>
      <c r="B178" s="47"/>
      <c r="C178" s="47"/>
      <c r="D178" s="47"/>
      <c r="E178" s="47"/>
      <c r="F178" s="47"/>
      <c r="G178" s="47"/>
      <c r="H178" s="47"/>
    </row>
    <row r="179" spans="1:8" s="21" customFormat="1" ht="11.25">
      <c r="A179" s="47"/>
      <c r="B179" s="47"/>
      <c r="C179" s="47"/>
      <c r="D179" s="47"/>
      <c r="E179" s="47"/>
      <c r="F179" s="47"/>
      <c r="G179" s="47"/>
      <c r="H179" s="47"/>
    </row>
    <row r="180" spans="1:8" s="21" customFormat="1" ht="11.25">
      <c r="A180" s="47"/>
      <c r="B180" s="47"/>
      <c r="C180" s="47"/>
      <c r="D180" s="47"/>
      <c r="E180" s="47"/>
      <c r="F180" s="47"/>
      <c r="G180" s="47"/>
      <c r="H180" s="47"/>
    </row>
    <row r="181" spans="1:8" s="21" customFormat="1" ht="11.25">
      <c r="A181" s="47"/>
      <c r="B181" s="47"/>
      <c r="C181" s="47"/>
      <c r="D181" s="47"/>
      <c r="E181" s="47"/>
      <c r="F181" s="47"/>
      <c r="G181" s="47"/>
      <c r="H181" s="47"/>
    </row>
    <row r="182" spans="1:8" s="21" customFormat="1" ht="11.25">
      <c r="A182" s="47"/>
      <c r="B182" s="47"/>
      <c r="C182" s="47"/>
      <c r="D182" s="47"/>
      <c r="E182" s="47"/>
      <c r="F182" s="47"/>
      <c r="G182" s="47"/>
      <c r="H182" s="47"/>
    </row>
    <row r="183" spans="1:8" s="21" customFormat="1" ht="11.25">
      <c r="A183" s="47"/>
      <c r="B183" s="47"/>
      <c r="C183" s="47"/>
      <c r="D183" s="47"/>
      <c r="E183" s="47"/>
      <c r="F183" s="47"/>
      <c r="G183" s="47"/>
      <c r="H183" s="47"/>
    </row>
    <row r="184" spans="1:8" s="21" customFormat="1" ht="11.25">
      <c r="A184" s="47"/>
      <c r="B184" s="47"/>
      <c r="C184" s="47"/>
      <c r="D184" s="47"/>
      <c r="E184" s="47"/>
      <c r="F184" s="47"/>
      <c r="G184" s="47"/>
      <c r="H184" s="47"/>
    </row>
    <row r="185" spans="1:8" s="21" customFormat="1" ht="11.25">
      <c r="A185" s="47"/>
      <c r="B185" s="47"/>
      <c r="C185" s="47"/>
      <c r="D185" s="47"/>
      <c r="E185" s="47"/>
      <c r="F185" s="47"/>
      <c r="G185" s="47"/>
      <c r="H185" s="47"/>
    </row>
    <row r="186" spans="1:8" s="21" customFormat="1" ht="11.25">
      <c r="A186" s="47"/>
      <c r="B186" s="47"/>
      <c r="C186" s="47"/>
      <c r="D186" s="47"/>
      <c r="E186" s="47"/>
      <c r="F186" s="47"/>
      <c r="G186" s="47"/>
      <c r="H186" s="47"/>
    </row>
    <row r="187" spans="1:8" s="21" customFormat="1" ht="11.25">
      <c r="A187" s="47"/>
      <c r="B187" s="47"/>
      <c r="C187" s="47"/>
      <c r="D187" s="47"/>
      <c r="E187" s="47"/>
      <c r="F187" s="47"/>
      <c r="G187" s="47"/>
      <c r="H187" s="47"/>
    </row>
    <row r="188" spans="1:8" s="21" customFormat="1" ht="11.25">
      <c r="A188" s="47"/>
      <c r="B188" s="47"/>
      <c r="C188" s="47"/>
      <c r="D188" s="47"/>
      <c r="E188" s="47"/>
      <c r="F188" s="47"/>
      <c r="G188" s="47"/>
      <c r="H188" s="47"/>
    </row>
    <row r="189" spans="1:8" s="21" customFormat="1" ht="11.25">
      <c r="A189" s="47"/>
      <c r="B189" s="47"/>
      <c r="C189" s="47"/>
      <c r="D189" s="47"/>
      <c r="E189" s="47"/>
      <c r="F189" s="47"/>
      <c r="G189" s="47"/>
      <c r="H189" s="47"/>
    </row>
    <row r="190" spans="1:8" s="21" customFormat="1" ht="11.25">
      <c r="A190" s="47"/>
      <c r="B190" s="47"/>
      <c r="C190" s="47"/>
      <c r="D190" s="47"/>
      <c r="E190" s="47"/>
      <c r="F190" s="47"/>
      <c r="G190" s="47"/>
      <c r="H190" s="47"/>
    </row>
    <row r="191" spans="1:8" s="21" customFormat="1" ht="11.25">
      <c r="A191" s="47"/>
      <c r="B191" s="47"/>
      <c r="C191" s="47"/>
      <c r="D191" s="47"/>
      <c r="E191" s="47"/>
      <c r="F191" s="47"/>
      <c r="G191" s="47"/>
      <c r="H191" s="47"/>
    </row>
    <row r="192" spans="1:8" s="21" customFormat="1" ht="11.25">
      <c r="A192" s="47"/>
      <c r="B192" s="47"/>
      <c r="C192" s="47"/>
      <c r="D192" s="47"/>
      <c r="E192" s="47"/>
      <c r="F192" s="47"/>
      <c r="G192" s="47"/>
      <c r="H192" s="47"/>
    </row>
    <row r="193" spans="1:8" s="21" customFormat="1" ht="11.25">
      <c r="A193" s="47"/>
      <c r="B193" s="47"/>
      <c r="C193" s="47"/>
      <c r="D193" s="47"/>
      <c r="E193" s="47"/>
      <c r="F193" s="47"/>
      <c r="G193" s="47"/>
      <c r="H193" s="47"/>
    </row>
    <row r="194" spans="1:8" s="21" customFormat="1" ht="11.25">
      <c r="A194" s="47"/>
      <c r="B194" s="47"/>
      <c r="C194" s="47"/>
      <c r="D194" s="47"/>
      <c r="E194" s="47"/>
      <c r="F194" s="47"/>
      <c r="G194" s="47"/>
      <c r="H194" s="47"/>
    </row>
    <row r="195" spans="1:8" s="21" customFormat="1" ht="11.25">
      <c r="A195" s="47"/>
      <c r="B195" s="47"/>
      <c r="C195" s="47"/>
      <c r="D195" s="47"/>
      <c r="E195" s="47"/>
      <c r="F195" s="47"/>
      <c r="G195" s="47"/>
      <c r="H195" s="47"/>
    </row>
    <row r="196" spans="1:8" s="21" customFormat="1" ht="11.25">
      <c r="A196" s="47"/>
      <c r="B196" s="47"/>
      <c r="C196" s="47"/>
      <c r="D196" s="47"/>
      <c r="E196" s="47"/>
      <c r="F196" s="47"/>
      <c r="G196" s="47"/>
      <c r="H196" s="47"/>
    </row>
    <row r="197" spans="1:8" s="21" customFormat="1" ht="11.25">
      <c r="A197" s="47"/>
      <c r="B197" s="47"/>
      <c r="C197" s="47"/>
      <c r="D197" s="47"/>
      <c r="E197" s="47"/>
      <c r="F197" s="47"/>
      <c r="G197" s="47"/>
      <c r="H197" s="47"/>
    </row>
    <row r="198" spans="1:8" s="21" customFormat="1" ht="11.25">
      <c r="A198" s="47"/>
      <c r="B198" s="47"/>
      <c r="C198" s="47"/>
      <c r="D198" s="47"/>
      <c r="E198" s="47"/>
      <c r="F198" s="47"/>
      <c r="G198" s="47"/>
      <c r="H198" s="47"/>
    </row>
    <row r="199" spans="1:8" s="21" customFormat="1" ht="11.25">
      <c r="A199" s="47"/>
      <c r="B199" s="47"/>
      <c r="C199" s="47"/>
      <c r="D199" s="47"/>
      <c r="E199" s="47"/>
      <c r="F199" s="47"/>
      <c r="G199" s="47"/>
      <c r="H199" s="47"/>
    </row>
    <row r="200" spans="1:8" s="21" customFormat="1" ht="11.25">
      <c r="A200" s="47"/>
      <c r="B200" s="47"/>
      <c r="C200" s="47"/>
      <c r="D200" s="47"/>
      <c r="E200" s="47"/>
      <c r="F200" s="47"/>
      <c r="G200" s="47"/>
      <c r="H200" s="47"/>
    </row>
    <row r="201" spans="1:8" s="21" customFormat="1" ht="11.25">
      <c r="A201" s="47"/>
      <c r="B201" s="47"/>
      <c r="C201" s="47"/>
      <c r="D201" s="47"/>
      <c r="E201" s="47"/>
      <c r="F201" s="47"/>
      <c r="G201" s="47"/>
      <c r="H201" s="47"/>
    </row>
    <row r="202" spans="1:8" s="21" customFormat="1" ht="11.25">
      <c r="A202" s="47"/>
      <c r="B202" s="47"/>
      <c r="C202" s="47"/>
      <c r="D202" s="47"/>
      <c r="E202" s="47"/>
      <c r="F202" s="47"/>
      <c r="G202" s="47"/>
      <c r="H202" s="47"/>
    </row>
    <row r="203" spans="1:8" s="21" customFormat="1" ht="11.25">
      <c r="A203" s="47"/>
      <c r="B203" s="47"/>
      <c r="C203" s="47"/>
      <c r="D203" s="47"/>
      <c r="E203" s="47"/>
      <c r="F203" s="47"/>
      <c r="G203" s="47"/>
      <c r="H203" s="47"/>
    </row>
    <row r="204" spans="1:8" s="21" customFormat="1" ht="11.25">
      <c r="A204" s="47"/>
      <c r="B204" s="47"/>
      <c r="C204" s="47"/>
      <c r="D204" s="47"/>
      <c r="E204" s="47"/>
      <c r="F204" s="47"/>
      <c r="G204" s="47"/>
      <c r="H204" s="47"/>
    </row>
    <row r="205" spans="1:8" s="21" customFormat="1" ht="11.25">
      <c r="A205" s="47"/>
      <c r="B205" s="47"/>
      <c r="C205" s="47"/>
      <c r="D205" s="47"/>
      <c r="E205" s="47"/>
      <c r="F205" s="47"/>
      <c r="G205" s="47"/>
      <c r="H205" s="47"/>
    </row>
    <row r="206" spans="1:8" s="21" customFormat="1" ht="11.25">
      <c r="A206" s="47"/>
      <c r="B206" s="47"/>
      <c r="C206" s="47"/>
      <c r="D206" s="47"/>
      <c r="E206" s="47"/>
      <c r="F206" s="47"/>
      <c r="G206" s="47"/>
      <c r="H206" s="47"/>
    </row>
    <row r="207" spans="1:8" s="21" customFormat="1" ht="11.25">
      <c r="A207" s="47"/>
      <c r="B207" s="47"/>
      <c r="C207" s="47"/>
      <c r="D207" s="47"/>
      <c r="E207" s="47"/>
      <c r="F207" s="47"/>
      <c r="G207" s="47"/>
      <c r="H207" s="47"/>
    </row>
    <row r="208" spans="1:8" s="21" customFormat="1" ht="11.25">
      <c r="A208" s="47"/>
      <c r="B208" s="47"/>
      <c r="C208" s="47"/>
      <c r="D208" s="47"/>
      <c r="E208" s="47"/>
      <c r="F208" s="47"/>
      <c r="G208" s="47"/>
      <c r="H208" s="47"/>
    </row>
    <row r="209" spans="1:8" s="21" customFormat="1" ht="11.25">
      <c r="A209" s="47"/>
      <c r="B209" s="47"/>
      <c r="C209" s="47"/>
      <c r="D209" s="47"/>
      <c r="E209" s="47"/>
      <c r="F209" s="47"/>
      <c r="G209" s="47"/>
      <c r="H209" s="47"/>
    </row>
    <row r="210" spans="1:8" s="21" customFormat="1" ht="11.25">
      <c r="A210" s="47"/>
      <c r="B210" s="47"/>
      <c r="C210" s="47"/>
      <c r="D210" s="47"/>
      <c r="E210" s="47"/>
      <c r="F210" s="47"/>
      <c r="G210" s="47"/>
      <c r="H210" s="47"/>
    </row>
    <row r="211" spans="1:8" s="21" customFormat="1" ht="11.25">
      <c r="A211" s="47"/>
      <c r="B211" s="47"/>
      <c r="C211" s="47"/>
      <c r="D211" s="47"/>
      <c r="E211" s="47"/>
      <c r="F211" s="47"/>
      <c r="G211" s="47"/>
      <c r="H211" s="47"/>
    </row>
    <row r="212" spans="1:8" s="21" customFormat="1" ht="11.25">
      <c r="A212" s="47"/>
      <c r="B212" s="47"/>
      <c r="C212" s="47"/>
      <c r="D212" s="47"/>
      <c r="E212" s="47"/>
      <c r="F212" s="47"/>
      <c r="G212" s="47"/>
      <c r="H212" s="47"/>
    </row>
    <row r="213" spans="1:8" s="21" customFormat="1" ht="11.25">
      <c r="A213" s="47"/>
      <c r="B213" s="47"/>
      <c r="C213" s="47"/>
      <c r="D213" s="47"/>
      <c r="E213" s="47"/>
      <c r="F213" s="47"/>
      <c r="G213" s="47"/>
      <c r="H213" s="47"/>
    </row>
    <row r="214" spans="1:8" s="21" customFormat="1" ht="11.25">
      <c r="A214" s="47"/>
      <c r="B214" s="47"/>
      <c r="C214" s="47"/>
      <c r="D214" s="47"/>
      <c r="E214" s="47"/>
      <c r="F214" s="47"/>
      <c r="G214" s="47"/>
      <c r="H214" s="47"/>
    </row>
    <row r="215" spans="1:8" s="21" customFormat="1" ht="11.25">
      <c r="A215" s="47"/>
      <c r="B215" s="47"/>
      <c r="C215" s="47"/>
      <c r="D215" s="47"/>
      <c r="E215" s="47"/>
      <c r="F215" s="47"/>
      <c r="G215" s="47"/>
      <c r="H215" s="47"/>
    </row>
    <row r="216" spans="1:8" s="21" customFormat="1" ht="11.25">
      <c r="A216" s="47"/>
      <c r="B216" s="47"/>
      <c r="C216" s="47"/>
      <c r="D216" s="47"/>
      <c r="E216" s="47"/>
      <c r="F216" s="47"/>
      <c r="G216" s="47"/>
      <c r="H216" s="47"/>
    </row>
    <row r="217" spans="1:8" s="21" customFormat="1" ht="11.25">
      <c r="A217" s="47"/>
      <c r="B217" s="47"/>
      <c r="C217" s="47"/>
      <c r="D217" s="47"/>
      <c r="E217" s="47"/>
      <c r="F217" s="47"/>
      <c r="G217" s="47"/>
      <c r="H217" s="47"/>
    </row>
    <row r="218" spans="1:8" s="21" customFormat="1" ht="11.25">
      <c r="A218" s="47"/>
      <c r="B218" s="47"/>
      <c r="C218" s="47"/>
      <c r="D218" s="47"/>
      <c r="E218" s="47"/>
      <c r="F218" s="47"/>
      <c r="G218" s="47"/>
      <c r="H218" s="47"/>
    </row>
    <row r="219" spans="1:8" s="21" customFormat="1" ht="11.25">
      <c r="A219" s="47"/>
      <c r="B219" s="47"/>
      <c r="C219" s="47"/>
      <c r="D219" s="47"/>
      <c r="E219" s="47"/>
      <c r="F219" s="47"/>
      <c r="G219" s="47"/>
      <c r="H219" s="47"/>
    </row>
    <row r="220" spans="1:8" s="21" customFormat="1" ht="11.25">
      <c r="A220" s="47"/>
      <c r="B220" s="47"/>
      <c r="C220" s="47"/>
      <c r="D220" s="47"/>
      <c r="E220" s="47"/>
      <c r="F220" s="47"/>
      <c r="G220" s="47"/>
      <c r="H220" s="47"/>
    </row>
    <row r="221" spans="1:8" s="21" customFormat="1" ht="11.25">
      <c r="A221" s="47"/>
      <c r="B221" s="47"/>
      <c r="C221" s="47"/>
      <c r="D221" s="47"/>
      <c r="E221" s="47"/>
      <c r="F221" s="47"/>
      <c r="G221" s="47"/>
      <c r="H221" s="47"/>
    </row>
    <row r="222" spans="1:8" s="21" customFormat="1" ht="11.25">
      <c r="A222" s="47"/>
      <c r="B222" s="47"/>
      <c r="C222" s="47"/>
      <c r="D222" s="47"/>
      <c r="E222" s="47"/>
      <c r="F222" s="47"/>
      <c r="G222" s="47"/>
      <c r="H222" s="47"/>
    </row>
    <row r="223" spans="1:8" s="21" customFormat="1" ht="11.25">
      <c r="A223" s="47"/>
      <c r="B223" s="47"/>
      <c r="C223" s="47"/>
      <c r="D223" s="47"/>
      <c r="E223" s="47"/>
      <c r="F223" s="47"/>
      <c r="G223" s="47"/>
      <c r="H223" s="47"/>
    </row>
    <row r="224" spans="1:8" s="21" customFormat="1" ht="11.25">
      <c r="A224" s="47"/>
      <c r="B224" s="47"/>
      <c r="C224" s="47"/>
      <c r="D224" s="47"/>
      <c r="E224" s="47"/>
      <c r="F224" s="47"/>
      <c r="G224" s="47"/>
      <c r="H224" s="47"/>
    </row>
    <row r="225" spans="1:8" s="21" customFormat="1" ht="11.25">
      <c r="A225" s="47"/>
      <c r="B225" s="47"/>
      <c r="C225" s="47"/>
      <c r="D225" s="47"/>
      <c r="E225" s="47"/>
      <c r="F225" s="47"/>
      <c r="G225" s="47"/>
      <c r="H225" s="47"/>
    </row>
    <row r="226" spans="1:8" s="21" customFormat="1" ht="11.25">
      <c r="A226" s="47"/>
      <c r="B226" s="47"/>
      <c r="C226" s="47"/>
      <c r="D226" s="47"/>
      <c r="E226" s="47"/>
      <c r="F226" s="47"/>
      <c r="G226" s="47"/>
      <c r="H226" s="47"/>
    </row>
    <row r="227" spans="1:8" s="21" customFormat="1" ht="11.25">
      <c r="A227" s="47"/>
      <c r="B227" s="47"/>
      <c r="C227" s="47"/>
      <c r="D227" s="47"/>
      <c r="E227" s="47"/>
      <c r="F227" s="47"/>
      <c r="G227" s="47"/>
      <c r="H227" s="47"/>
    </row>
    <row r="228" spans="1:8" s="21" customFormat="1" ht="11.25">
      <c r="A228" s="47"/>
      <c r="B228" s="47"/>
      <c r="C228" s="47"/>
      <c r="D228" s="47"/>
      <c r="E228" s="47"/>
      <c r="F228" s="47"/>
      <c r="G228" s="47"/>
      <c r="H228" s="47"/>
    </row>
    <row r="229" spans="1:8" s="21" customFormat="1" ht="11.25">
      <c r="A229" s="47"/>
      <c r="B229" s="47"/>
      <c r="C229" s="47"/>
      <c r="D229" s="47"/>
      <c r="E229" s="47"/>
      <c r="F229" s="47"/>
      <c r="G229" s="47"/>
      <c r="H229" s="47"/>
    </row>
    <row r="230" spans="1:8" s="21" customFormat="1" ht="11.25">
      <c r="A230" s="47"/>
      <c r="B230" s="47"/>
      <c r="C230" s="47"/>
      <c r="D230" s="47"/>
      <c r="E230" s="47"/>
      <c r="F230" s="47"/>
      <c r="G230" s="47"/>
      <c r="H230" s="47"/>
    </row>
    <row r="231" spans="1:8" s="21" customFormat="1" ht="11.25">
      <c r="A231" s="47"/>
      <c r="B231" s="47"/>
      <c r="C231" s="47"/>
      <c r="D231" s="47"/>
      <c r="E231" s="47"/>
      <c r="F231" s="47"/>
      <c r="G231" s="47"/>
      <c r="H231" s="47"/>
    </row>
    <row r="232" spans="1:8" s="21" customFormat="1" ht="11.25">
      <c r="A232" s="47"/>
      <c r="B232" s="47"/>
      <c r="C232" s="47"/>
      <c r="D232" s="47"/>
      <c r="E232" s="47"/>
      <c r="F232" s="47"/>
      <c r="G232" s="47"/>
      <c r="H232" s="47"/>
    </row>
    <row r="233" spans="1:8" s="21" customFormat="1" ht="11.25">
      <c r="A233" s="47"/>
      <c r="B233" s="47"/>
      <c r="C233" s="47"/>
      <c r="D233" s="47"/>
      <c r="E233" s="47"/>
      <c r="F233" s="47"/>
      <c r="G233" s="47"/>
      <c r="H233" s="47"/>
    </row>
    <row r="234" spans="1:8" s="21" customFormat="1" ht="11.25">
      <c r="A234" s="47"/>
      <c r="B234" s="47"/>
      <c r="C234" s="47"/>
      <c r="D234" s="47"/>
      <c r="E234" s="47"/>
      <c r="F234" s="47"/>
      <c r="G234" s="47"/>
      <c r="H234" s="47"/>
    </row>
    <row r="235" spans="1:8" s="21" customFormat="1" ht="11.25">
      <c r="A235" s="47"/>
      <c r="B235" s="47"/>
      <c r="C235" s="47"/>
      <c r="D235" s="47"/>
      <c r="E235" s="47"/>
      <c r="F235" s="47"/>
      <c r="G235" s="47"/>
      <c r="H235" s="47"/>
    </row>
    <row r="236" spans="1:8" s="21" customFormat="1" ht="11.25">
      <c r="A236" s="47"/>
      <c r="B236" s="47"/>
      <c r="C236" s="47"/>
      <c r="D236" s="47"/>
      <c r="E236" s="47"/>
      <c r="F236" s="47"/>
      <c r="G236" s="47"/>
      <c r="H236" s="47"/>
    </row>
    <row r="237" spans="1:8" s="21" customFormat="1" ht="11.25">
      <c r="A237" s="47"/>
      <c r="B237" s="47"/>
      <c r="C237" s="47"/>
      <c r="D237" s="47"/>
      <c r="E237" s="47"/>
      <c r="F237" s="47"/>
      <c r="G237" s="47"/>
      <c r="H237" s="47"/>
    </row>
    <row r="238" spans="1:8" s="21" customFormat="1" ht="11.25">
      <c r="A238" s="47"/>
      <c r="B238" s="47"/>
      <c r="C238" s="47"/>
      <c r="D238" s="47"/>
      <c r="E238" s="47"/>
      <c r="F238" s="47"/>
      <c r="G238" s="47"/>
      <c r="H238" s="47"/>
    </row>
    <row r="239" spans="1:8" s="21" customFormat="1" ht="11.25">
      <c r="A239" s="47"/>
      <c r="B239" s="47"/>
      <c r="C239" s="47"/>
      <c r="D239" s="47"/>
      <c r="E239" s="47"/>
      <c r="F239" s="47"/>
      <c r="G239" s="47"/>
      <c r="H239" s="47"/>
    </row>
    <row r="240" spans="1:8" s="21" customFormat="1" ht="11.25">
      <c r="A240" s="47"/>
      <c r="B240" s="47"/>
      <c r="C240" s="47"/>
      <c r="D240" s="47"/>
      <c r="E240" s="47"/>
      <c r="F240" s="47"/>
      <c r="G240" s="47"/>
      <c r="H240" s="47"/>
    </row>
    <row r="241" spans="1:8" s="21" customFormat="1" ht="11.25">
      <c r="A241" s="47"/>
      <c r="B241" s="47"/>
      <c r="C241" s="47"/>
      <c r="D241" s="47"/>
      <c r="E241" s="47"/>
      <c r="F241" s="47"/>
      <c r="G241" s="47"/>
      <c r="H241" s="47"/>
    </row>
    <row r="242" spans="1:8" s="21" customFormat="1" ht="11.25">
      <c r="A242" s="47"/>
      <c r="B242" s="47"/>
      <c r="C242" s="47"/>
      <c r="D242" s="47"/>
      <c r="E242" s="47"/>
      <c r="F242" s="47"/>
      <c r="G242" s="47"/>
      <c r="H242" s="47"/>
    </row>
    <row r="243" spans="1:8" s="21" customFormat="1" ht="11.25">
      <c r="A243" s="47"/>
      <c r="B243" s="47"/>
      <c r="C243" s="47"/>
      <c r="D243" s="47"/>
      <c r="E243" s="47"/>
      <c r="F243" s="47"/>
      <c r="G243" s="47"/>
      <c r="H243" s="47"/>
    </row>
    <row r="244" spans="1:8" s="21" customFormat="1" ht="11.25">
      <c r="A244" s="47"/>
      <c r="B244" s="47"/>
      <c r="C244" s="47"/>
      <c r="D244" s="47"/>
      <c r="E244" s="47"/>
      <c r="F244" s="47"/>
      <c r="G244" s="47"/>
      <c r="H244" s="47"/>
    </row>
    <row r="245" spans="1:8" s="21" customFormat="1" ht="11.25">
      <c r="A245" s="47"/>
      <c r="B245" s="47"/>
      <c r="C245" s="47"/>
      <c r="D245" s="47"/>
      <c r="E245" s="47"/>
      <c r="F245" s="47"/>
      <c r="G245" s="47"/>
      <c r="H245" s="47"/>
    </row>
    <row r="246" spans="1:8" s="21" customFormat="1" ht="11.25">
      <c r="A246" s="47"/>
      <c r="B246" s="47"/>
      <c r="C246" s="47"/>
      <c r="D246" s="47"/>
      <c r="E246" s="47"/>
      <c r="F246" s="47"/>
      <c r="G246" s="47"/>
      <c r="H246" s="47"/>
    </row>
    <row r="247" spans="1:8" s="21" customFormat="1" ht="11.25">
      <c r="A247" s="47"/>
      <c r="B247" s="47"/>
      <c r="C247" s="47"/>
      <c r="D247" s="47"/>
      <c r="E247" s="47"/>
      <c r="F247" s="47"/>
      <c r="G247" s="47"/>
      <c r="H247" s="47"/>
    </row>
    <row r="248" spans="1:8" s="21" customFormat="1" ht="11.25">
      <c r="A248" s="47"/>
      <c r="B248" s="47"/>
      <c r="C248" s="47"/>
      <c r="D248" s="47"/>
      <c r="E248" s="47"/>
      <c r="F248" s="47"/>
      <c r="G248" s="47"/>
      <c r="H248" s="47"/>
    </row>
    <row r="249" spans="1:8" s="21" customFormat="1" ht="11.25">
      <c r="A249" s="47"/>
      <c r="B249" s="47"/>
      <c r="C249" s="47"/>
      <c r="D249" s="47"/>
      <c r="E249" s="47"/>
      <c r="F249" s="47"/>
      <c r="G249" s="47"/>
      <c r="H249" s="47"/>
    </row>
    <row r="250" spans="1:8" s="21" customFormat="1" ht="11.25">
      <c r="A250" s="47"/>
      <c r="B250" s="47"/>
      <c r="C250" s="47"/>
      <c r="D250" s="47"/>
      <c r="E250" s="47"/>
      <c r="F250" s="47"/>
      <c r="G250" s="47"/>
      <c r="H250" s="47"/>
    </row>
    <row r="251" spans="1:8" s="21" customFormat="1" ht="11.25">
      <c r="A251" s="47"/>
      <c r="B251" s="47"/>
      <c r="C251" s="47"/>
      <c r="D251" s="47"/>
      <c r="E251" s="47"/>
      <c r="F251" s="47"/>
      <c r="G251" s="47"/>
      <c r="H251" s="47"/>
    </row>
    <row r="252" spans="1:8" s="21" customFormat="1" ht="11.25">
      <c r="A252" s="47"/>
      <c r="B252" s="47"/>
      <c r="C252" s="47"/>
      <c r="D252" s="47"/>
      <c r="E252" s="47"/>
      <c r="F252" s="47"/>
      <c r="G252" s="47"/>
      <c r="H252" s="47"/>
    </row>
    <row r="253" spans="1:8" s="21" customFormat="1" ht="11.25">
      <c r="A253" s="47"/>
      <c r="B253" s="47"/>
      <c r="C253" s="47"/>
      <c r="D253" s="47"/>
      <c r="E253" s="47"/>
      <c r="F253" s="47"/>
      <c r="G253" s="47"/>
      <c r="H253" s="47"/>
    </row>
    <row r="254" spans="1:8" s="21" customFormat="1" ht="11.25">
      <c r="A254" s="47"/>
      <c r="B254" s="47"/>
      <c r="C254" s="47"/>
      <c r="D254" s="47"/>
      <c r="E254" s="47"/>
      <c r="F254" s="47"/>
      <c r="G254" s="47"/>
      <c r="H254" s="47"/>
    </row>
    <row r="255" spans="1:8" s="21" customFormat="1" ht="11.25">
      <c r="A255" s="47"/>
      <c r="B255" s="47"/>
      <c r="C255" s="47"/>
      <c r="D255" s="47"/>
      <c r="E255" s="47"/>
      <c r="F255" s="47"/>
      <c r="G255" s="47"/>
      <c r="H255" s="47"/>
    </row>
    <row r="256" spans="1:8" s="21" customFormat="1" ht="11.25">
      <c r="A256" s="47"/>
      <c r="B256" s="47"/>
      <c r="C256" s="47"/>
      <c r="D256" s="47"/>
      <c r="E256" s="47"/>
      <c r="F256" s="47"/>
      <c r="G256" s="47"/>
      <c r="H256" s="47"/>
    </row>
    <row r="257" spans="1:8" s="21" customFormat="1" ht="11.25">
      <c r="A257" s="47"/>
      <c r="B257" s="47"/>
      <c r="C257" s="47"/>
      <c r="D257" s="47"/>
      <c r="E257" s="47"/>
      <c r="F257" s="47"/>
      <c r="G257" s="47"/>
      <c r="H257" s="47"/>
    </row>
    <row r="258" spans="1:8" s="21" customFormat="1" ht="11.25">
      <c r="A258" s="47"/>
      <c r="B258" s="47"/>
      <c r="C258" s="47"/>
      <c r="D258" s="47"/>
      <c r="E258" s="47"/>
      <c r="F258" s="47"/>
      <c r="G258" s="47"/>
      <c r="H258" s="47"/>
    </row>
    <row r="259" spans="1:8" s="21" customFormat="1" ht="11.25">
      <c r="A259" s="47"/>
      <c r="B259" s="47"/>
      <c r="C259" s="47"/>
      <c r="D259" s="47"/>
      <c r="E259" s="47"/>
      <c r="F259" s="47"/>
      <c r="G259" s="47"/>
      <c r="H259" s="47"/>
    </row>
    <row r="260" spans="1:8" s="21" customFormat="1" ht="11.25">
      <c r="A260" s="47"/>
      <c r="B260" s="47"/>
      <c r="C260" s="47"/>
      <c r="D260" s="47"/>
      <c r="E260" s="47"/>
      <c r="F260" s="47"/>
      <c r="G260" s="47"/>
      <c r="H260" s="47"/>
    </row>
    <row r="261" spans="1:8" s="21" customFormat="1" ht="11.25">
      <c r="A261" s="47"/>
      <c r="B261" s="47"/>
      <c r="C261" s="47"/>
      <c r="D261" s="47"/>
      <c r="E261" s="47"/>
      <c r="F261" s="47"/>
      <c r="G261" s="47"/>
      <c r="H261" s="47"/>
    </row>
    <row r="262" spans="1:8" s="21" customFormat="1" ht="11.25">
      <c r="A262" s="47"/>
      <c r="B262" s="47"/>
      <c r="C262" s="47"/>
      <c r="D262" s="47"/>
      <c r="E262" s="47"/>
      <c r="F262" s="47"/>
      <c r="G262" s="47"/>
      <c r="H262" s="47"/>
    </row>
    <row r="263" spans="1:8" s="21" customFormat="1" ht="11.25">
      <c r="A263" s="47"/>
      <c r="B263" s="47"/>
      <c r="C263" s="47"/>
      <c r="D263" s="47"/>
      <c r="E263" s="47"/>
      <c r="F263" s="47"/>
      <c r="G263" s="47"/>
      <c r="H263" s="47"/>
    </row>
    <row r="264" spans="1:8" s="21" customFormat="1" ht="11.25">
      <c r="A264" s="47"/>
      <c r="B264" s="47"/>
      <c r="C264" s="47"/>
      <c r="D264" s="47"/>
      <c r="E264" s="47"/>
      <c r="F264" s="47"/>
      <c r="G264" s="47"/>
      <c r="H264" s="47"/>
    </row>
    <row r="265" spans="1:8" s="21" customFormat="1" ht="11.25">
      <c r="A265" s="47"/>
      <c r="B265" s="47"/>
      <c r="C265" s="47"/>
      <c r="D265" s="47"/>
      <c r="E265" s="47"/>
      <c r="F265" s="47"/>
      <c r="G265" s="47"/>
      <c r="H265" s="47"/>
    </row>
    <row r="266" spans="1:8" s="21" customFormat="1" ht="11.25">
      <c r="A266" s="47"/>
      <c r="B266" s="47"/>
      <c r="C266" s="47"/>
      <c r="D266" s="47"/>
      <c r="E266" s="47"/>
      <c r="F266" s="47"/>
      <c r="G266" s="47"/>
      <c r="H266" s="47"/>
    </row>
    <row r="267" spans="1:8" s="21" customFormat="1" ht="11.25">
      <c r="A267" s="47"/>
      <c r="B267" s="47"/>
      <c r="C267" s="47"/>
      <c r="D267" s="47"/>
      <c r="E267" s="47"/>
      <c r="F267" s="47"/>
      <c r="G267" s="47"/>
      <c r="H267" s="47"/>
    </row>
    <row r="268" spans="1:8" s="21" customFormat="1" ht="11.25">
      <c r="A268" s="47"/>
      <c r="B268" s="47"/>
      <c r="C268" s="47"/>
      <c r="D268" s="47"/>
      <c r="E268" s="47"/>
      <c r="F268" s="47"/>
      <c r="G268" s="47"/>
      <c r="H268" s="47"/>
    </row>
    <row r="269" spans="1:8" s="21" customFormat="1" ht="11.25">
      <c r="A269" s="47"/>
      <c r="B269" s="47"/>
      <c r="C269" s="47"/>
      <c r="D269" s="47"/>
      <c r="E269" s="47"/>
      <c r="F269" s="47"/>
      <c r="G269" s="47"/>
      <c r="H269" s="47"/>
    </row>
    <row r="270" spans="1:8" s="21" customFormat="1" ht="11.25">
      <c r="A270" s="47"/>
      <c r="B270" s="47"/>
      <c r="C270" s="47"/>
      <c r="D270" s="47"/>
      <c r="E270" s="47"/>
      <c r="F270" s="47"/>
      <c r="G270" s="47"/>
      <c r="H270" s="47"/>
    </row>
    <row r="271" spans="1:8" s="21" customFormat="1" ht="11.25">
      <c r="A271" s="47"/>
      <c r="B271" s="47"/>
      <c r="C271" s="47"/>
      <c r="D271" s="47"/>
      <c r="E271" s="47"/>
      <c r="F271" s="47"/>
      <c r="G271" s="47"/>
      <c r="H271" s="47"/>
    </row>
    <row r="272" spans="1:8" s="21" customFormat="1" ht="11.25">
      <c r="A272" s="47"/>
      <c r="B272" s="47"/>
      <c r="C272" s="47"/>
      <c r="D272" s="47"/>
      <c r="E272" s="47"/>
      <c r="F272" s="47"/>
      <c r="G272" s="47"/>
      <c r="H272" s="47"/>
    </row>
    <row r="273" spans="1:8" s="21" customFormat="1" ht="11.25">
      <c r="A273" s="47"/>
      <c r="B273" s="47"/>
      <c r="C273" s="47"/>
      <c r="D273" s="47"/>
      <c r="E273" s="47"/>
      <c r="F273" s="47"/>
      <c r="G273" s="47"/>
      <c r="H273" s="47"/>
    </row>
    <row r="274" spans="1:8" s="21" customFormat="1" ht="11.25">
      <c r="A274" s="47"/>
      <c r="B274" s="47"/>
      <c r="C274" s="47"/>
      <c r="D274" s="47"/>
      <c r="E274" s="47"/>
      <c r="F274" s="47"/>
      <c r="G274" s="47"/>
      <c r="H274" s="47"/>
    </row>
    <row r="275" spans="1:8" s="21" customFormat="1" ht="11.25">
      <c r="A275" s="47"/>
      <c r="B275" s="47"/>
      <c r="C275" s="47"/>
      <c r="D275" s="47"/>
      <c r="E275" s="47"/>
      <c r="F275" s="47"/>
      <c r="G275" s="47"/>
      <c r="H275" s="47"/>
    </row>
    <row r="276" spans="1:8" s="21" customFormat="1" ht="11.25">
      <c r="A276" s="47"/>
      <c r="B276" s="47"/>
      <c r="C276" s="47"/>
      <c r="D276" s="47"/>
      <c r="E276" s="47"/>
      <c r="F276" s="47"/>
      <c r="G276" s="47"/>
      <c r="H276" s="47"/>
    </row>
    <row r="277" spans="1:8" s="21" customFormat="1" ht="11.25">
      <c r="A277" s="47"/>
      <c r="B277" s="47"/>
      <c r="C277" s="47"/>
      <c r="D277" s="47"/>
      <c r="E277" s="47"/>
      <c r="F277" s="47"/>
      <c r="G277" s="47"/>
      <c r="H277" s="47"/>
    </row>
    <row r="278" spans="1:8" s="21" customFormat="1" ht="11.25">
      <c r="A278" s="47"/>
      <c r="B278" s="47"/>
      <c r="C278" s="47"/>
      <c r="D278" s="47"/>
      <c r="E278" s="47"/>
      <c r="F278" s="47"/>
      <c r="G278" s="47"/>
      <c r="H278" s="47"/>
    </row>
    <row r="279" spans="1:8" s="21" customFormat="1" ht="11.25">
      <c r="A279" s="47"/>
      <c r="B279" s="47"/>
      <c r="C279" s="47"/>
      <c r="D279" s="47"/>
      <c r="E279" s="47"/>
      <c r="F279" s="47"/>
      <c r="G279" s="47"/>
      <c r="H279" s="47"/>
    </row>
    <row r="280" spans="1:8" s="21" customFormat="1" ht="11.25">
      <c r="A280" s="47"/>
      <c r="B280" s="47"/>
      <c r="C280" s="47"/>
      <c r="D280" s="47"/>
      <c r="E280" s="47"/>
      <c r="F280" s="47"/>
      <c r="G280" s="47"/>
      <c r="H280" s="47"/>
    </row>
    <row r="281" spans="1:8" s="21" customFormat="1" ht="11.25">
      <c r="A281" s="47"/>
      <c r="B281" s="47"/>
      <c r="C281" s="47"/>
      <c r="D281" s="47"/>
      <c r="E281" s="47"/>
      <c r="F281" s="47"/>
      <c r="G281" s="47"/>
      <c r="H281" s="47"/>
    </row>
    <row r="282" spans="1:8" s="21" customFormat="1" ht="11.25">
      <c r="A282" s="47"/>
      <c r="B282" s="47"/>
      <c r="C282" s="47"/>
      <c r="D282" s="47"/>
      <c r="E282" s="47"/>
      <c r="F282" s="47"/>
      <c r="G282" s="47"/>
      <c r="H282" s="47"/>
    </row>
    <row r="283" spans="1:8" s="21" customFormat="1" ht="11.25">
      <c r="A283" s="47"/>
      <c r="B283" s="47"/>
      <c r="C283" s="47"/>
      <c r="D283" s="47"/>
      <c r="E283" s="47"/>
      <c r="F283" s="47"/>
      <c r="G283" s="47"/>
      <c r="H283" s="47"/>
    </row>
    <row r="284" spans="1:8" s="21" customFormat="1" ht="11.25">
      <c r="A284" s="47"/>
      <c r="B284" s="47"/>
      <c r="C284" s="47"/>
      <c r="D284" s="47"/>
      <c r="E284" s="47"/>
      <c r="F284" s="47"/>
      <c r="G284" s="47"/>
      <c r="H284" s="47"/>
    </row>
    <row r="285" spans="1:8" s="21" customFormat="1" ht="11.25">
      <c r="A285" s="47"/>
      <c r="B285" s="47"/>
      <c r="C285" s="47"/>
      <c r="D285" s="47"/>
      <c r="E285" s="47"/>
      <c r="F285" s="47"/>
      <c r="G285" s="47"/>
      <c r="H285" s="47"/>
    </row>
    <row r="286" spans="1:8" s="21" customFormat="1" ht="11.25">
      <c r="A286" s="47"/>
      <c r="B286" s="47"/>
      <c r="C286" s="47"/>
      <c r="D286" s="47"/>
      <c r="E286" s="47"/>
      <c r="F286" s="47"/>
      <c r="G286" s="47"/>
      <c r="H286" s="47"/>
    </row>
    <row r="287" spans="1:8" s="21" customFormat="1" ht="11.25">
      <c r="A287" s="47"/>
      <c r="B287" s="47"/>
      <c r="C287" s="47"/>
      <c r="D287" s="47"/>
      <c r="E287" s="47"/>
      <c r="F287" s="47"/>
      <c r="G287" s="47"/>
      <c r="H287" s="47"/>
    </row>
    <row r="288" spans="1:8" s="21" customFormat="1" ht="11.25">
      <c r="A288" s="47"/>
      <c r="B288" s="47"/>
      <c r="C288" s="47"/>
      <c r="D288" s="47"/>
      <c r="E288" s="47"/>
      <c r="F288" s="47"/>
      <c r="G288" s="47"/>
      <c r="H288" s="47"/>
    </row>
    <row r="289" spans="1:8" s="21" customFormat="1" ht="11.25">
      <c r="A289" s="47"/>
      <c r="B289" s="47"/>
      <c r="C289" s="47"/>
      <c r="D289" s="47"/>
      <c r="E289" s="47"/>
      <c r="F289" s="47"/>
      <c r="G289" s="47"/>
      <c r="H289" s="47"/>
    </row>
    <row r="290" spans="1:8" s="21" customFormat="1" ht="11.25">
      <c r="A290" s="47"/>
      <c r="B290" s="47"/>
      <c r="C290" s="47"/>
      <c r="D290" s="47"/>
      <c r="E290" s="47"/>
      <c r="F290" s="47"/>
      <c r="G290" s="47"/>
      <c r="H290" s="47"/>
    </row>
    <row r="291" spans="1:8" s="21" customFormat="1" ht="11.25">
      <c r="A291" s="47"/>
      <c r="B291" s="47"/>
      <c r="C291" s="47"/>
      <c r="D291" s="47"/>
      <c r="E291" s="47"/>
      <c r="F291" s="47"/>
      <c r="G291" s="47"/>
      <c r="H291" s="47"/>
    </row>
    <row r="292" spans="1:8" s="21" customFormat="1" ht="11.25">
      <c r="A292" s="47"/>
      <c r="B292" s="47"/>
      <c r="C292" s="47"/>
      <c r="D292" s="47"/>
      <c r="E292" s="47"/>
      <c r="F292" s="47"/>
      <c r="G292" s="47"/>
      <c r="H292" s="47"/>
    </row>
    <row r="293" spans="1:8" s="21" customFormat="1" ht="11.25">
      <c r="A293" s="47"/>
      <c r="B293" s="47"/>
      <c r="C293" s="47"/>
      <c r="D293" s="47"/>
      <c r="E293" s="47"/>
      <c r="F293" s="47"/>
      <c r="G293" s="47"/>
      <c r="H293" s="47"/>
    </row>
    <row r="294" spans="1:8" s="21" customFormat="1" ht="11.25">
      <c r="A294" s="47"/>
      <c r="B294" s="47"/>
      <c r="C294" s="47"/>
      <c r="D294" s="47"/>
      <c r="E294" s="47"/>
      <c r="F294" s="47"/>
      <c r="G294" s="47"/>
      <c r="H294" s="47"/>
    </row>
    <row r="295" spans="1:8" s="21" customFormat="1" ht="11.25">
      <c r="A295" s="47"/>
      <c r="B295" s="47"/>
      <c r="C295" s="47"/>
      <c r="D295" s="47"/>
      <c r="E295" s="47"/>
      <c r="F295" s="47"/>
      <c r="G295" s="47"/>
      <c r="H295" s="47"/>
    </row>
    <row r="296" spans="1:8" s="21" customFormat="1" ht="11.25">
      <c r="A296" s="47"/>
      <c r="B296" s="47"/>
      <c r="C296" s="47"/>
      <c r="D296" s="47"/>
      <c r="E296" s="47"/>
      <c r="F296" s="47"/>
      <c r="G296" s="47"/>
      <c r="H296" s="47"/>
    </row>
    <row r="297" spans="1:8" s="21" customFormat="1" ht="11.25">
      <c r="A297" s="47"/>
      <c r="B297" s="47"/>
      <c r="C297" s="47"/>
      <c r="D297" s="47"/>
      <c r="E297" s="47"/>
      <c r="F297" s="47"/>
      <c r="G297" s="47"/>
      <c r="H297" s="47"/>
    </row>
    <row r="298" spans="1:8" s="21" customFormat="1" ht="11.25">
      <c r="A298" s="47"/>
      <c r="B298" s="47"/>
      <c r="C298" s="47"/>
      <c r="D298" s="47"/>
      <c r="E298" s="47"/>
      <c r="F298" s="47"/>
      <c r="G298" s="47"/>
      <c r="H298" s="47"/>
    </row>
    <row r="299" spans="1:8" s="21" customFormat="1" ht="11.25">
      <c r="A299" s="47"/>
      <c r="B299" s="47"/>
      <c r="C299" s="47"/>
      <c r="D299" s="47"/>
      <c r="E299" s="47"/>
      <c r="F299" s="47"/>
      <c r="G299" s="47"/>
      <c r="H299" s="47"/>
    </row>
    <row r="300" spans="1:8" s="21" customFormat="1" ht="11.25">
      <c r="A300" s="47"/>
      <c r="B300" s="47"/>
      <c r="C300" s="47"/>
      <c r="D300" s="47"/>
      <c r="E300" s="47"/>
      <c r="F300" s="47"/>
      <c r="G300" s="47"/>
      <c r="H300" s="47"/>
    </row>
    <row r="301" spans="1:8" s="21" customFormat="1" ht="11.25">
      <c r="A301" s="47"/>
      <c r="B301" s="47"/>
      <c r="C301" s="47"/>
      <c r="D301" s="47"/>
      <c r="E301" s="47"/>
      <c r="F301" s="47"/>
      <c r="G301" s="47"/>
      <c r="H301" s="47"/>
    </row>
    <row r="302" spans="1:8" s="21" customFormat="1" ht="11.25">
      <c r="A302" s="47"/>
      <c r="B302" s="47"/>
      <c r="C302" s="47"/>
      <c r="D302" s="47"/>
      <c r="E302" s="47"/>
      <c r="F302" s="47"/>
      <c r="G302" s="47"/>
      <c r="H302" s="47"/>
    </row>
    <row r="303" spans="1:8" s="21" customFormat="1" ht="11.25">
      <c r="A303" s="47"/>
      <c r="B303" s="47"/>
      <c r="C303" s="47"/>
      <c r="D303" s="47"/>
      <c r="E303" s="47"/>
      <c r="F303" s="47"/>
      <c r="G303" s="47"/>
      <c r="H303" s="47"/>
    </row>
    <row r="304" spans="1:8" s="21" customFormat="1" ht="11.25">
      <c r="A304" s="47"/>
      <c r="B304" s="47"/>
      <c r="C304" s="47"/>
      <c r="D304" s="47"/>
      <c r="E304" s="47"/>
      <c r="F304" s="47"/>
      <c r="G304" s="47"/>
      <c r="H304" s="47"/>
    </row>
  </sheetData>
  <sheetProtection/>
  <mergeCells count="5">
    <mergeCell ref="A2:K2"/>
    <mergeCell ref="A4:K4"/>
    <mergeCell ref="A8:B8"/>
    <mergeCell ref="A9:B9"/>
    <mergeCell ref="A6:H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1"/>
  <sheetViews>
    <sheetView zoomScalePageLayoutView="0" workbookViewId="0" topLeftCell="A1">
      <selection activeCell="A2" sqref="A1:H16384"/>
    </sheetView>
  </sheetViews>
  <sheetFormatPr defaultColWidth="9.33203125" defaultRowHeight="11.25"/>
  <cols>
    <col min="1" max="1" width="25.83203125" style="2" customWidth="1"/>
    <col min="2" max="2" width="34.83203125" style="2" customWidth="1"/>
    <col min="3" max="8" width="25.83203125" style="2" customWidth="1"/>
    <col min="9" max="52" width="9.33203125" style="21" customWidth="1"/>
  </cols>
  <sheetData>
    <row r="1" spans="1:11" s="91" customFormat="1" ht="15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s="91" customFormat="1" ht="18">
      <c r="A2" s="134"/>
      <c r="B2" s="134"/>
      <c r="C2" s="134"/>
      <c r="D2" s="134"/>
      <c r="E2" s="134"/>
      <c r="F2" s="134"/>
      <c r="G2" s="134"/>
      <c r="H2" s="134"/>
      <c r="I2" s="93"/>
      <c r="J2" s="93"/>
      <c r="K2" s="93"/>
    </row>
    <row r="3" spans="1:11" s="91" customFormat="1" ht="15.75" customHeight="1">
      <c r="A3" s="292" t="s">
        <v>161</v>
      </c>
      <c r="B3" s="292"/>
      <c r="C3" s="292"/>
      <c r="D3" s="292"/>
      <c r="E3" s="292"/>
      <c r="F3" s="292"/>
      <c r="G3" s="292"/>
      <c r="H3" s="292"/>
      <c r="I3" s="94"/>
      <c r="J3" s="94"/>
      <c r="K3" s="94"/>
    </row>
    <row r="4" spans="1:11" s="91" customFormat="1" ht="18">
      <c r="A4" s="134"/>
      <c r="B4" s="134"/>
      <c r="C4" s="134"/>
      <c r="D4" s="134"/>
      <c r="E4" s="134"/>
      <c r="F4" s="134"/>
      <c r="G4" s="134"/>
      <c r="H4" s="134"/>
      <c r="I4" s="93"/>
      <c r="J4" s="93"/>
      <c r="K4" s="93"/>
    </row>
    <row r="5" spans="1:11" s="91" customFormat="1" ht="39" customHeight="1">
      <c r="A5" s="296" t="s">
        <v>11</v>
      </c>
      <c r="B5" s="296"/>
      <c r="C5" s="126" t="s">
        <v>68</v>
      </c>
      <c r="D5" s="126" t="s">
        <v>239</v>
      </c>
      <c r="E5" s="126" t="s">
        <v>13</v>
      </c>
      <c r="F5" s="126" t="s">
        <v>69</v>
      </c>
      <c r="G5" s="126" t="s">
        <v>15</v>
      </c>
      <c r="H5" s="126" t="s">
        <v>16</v>
      </c>
      <c r="I5" s="95"/>
      <c r="J5" s="95"/>
      <c r="K5" s="95"/>
    </row>
    <row r="6" spans="1:8" s="91" customFormat="1" ht="25.5" customHeight="1">
      <c r="A6" s="297">
        <v>1</v>
      </c>
      <c r="B6" s="297"/>
      <c r="C6" s="127">
        <v>2</v>
      </c>
      <c r="D6" s="127">
        <v>3</v>
      </c>
      <c r="E6" s="127">
        <v>4</v>
      </c>
      <c r="F6" s="127">
        <v>5</v>
      </c>
      <c r="G6" s="127" t="s">
        <v>17</v>
      </c>
      <c r="H6" s="127" t="s">
        <v>18</v>
      </c>
    </row>
    <row r="7" spans="1:8" s="21" customFormat="1" ht="11.25">
      <c r="A7" s="47"/>
      <c r="B7" s="47"/>
      <c r="C7" s="47"/>
      <c r="D7" s="47"/>
      <c r="E7" s="47"/>
      <c r="F7" s="47"/>
      <c r="G7" s="47"/>
      <c r="H7" s="47"/>
    </row>
    <row r="8" spans="1:8" s="21" customFormat="1" ht="11.25">
      <c r="A8" s="47"/>
      <c r="B8" s="47"/>
      <c r="C8" s="47"/>
      <c r="D8" s="47"/>
      <c r="E8" s="47"/>
      <c r="F8" s="47"/>
      <c r="G8" s="47"/>
      <c r="H8" s="47"/>
    </row>
    <row r="9" spans="1:8" s="21" customFormat="1" ht="11.25">
      <c r="A9" s="47"/>
      <c r="B9" s="47"/>
      <c r="C9" s="47"/>
      <c r="D9" s="47"/>
      <c r="E9" s="47"/>
      <c r="F9" s="47"/>
      <c r="G9" s="47"/>
      <c r="H9" s="47"/>
    </row>
    <row r="10" spans="1:8" s="21" customFormat="1" ht="11.25">
      <c r="A10" s="47"/>
      <c r="B10" s="47"/>
      <c r="C10" s="47"/>
      <c r="D10" s="47"/>
      <c r="E10" s="47"/>
      <c r="F10" s="47"/>
      <c r="G10" s="47"/>
      <c r="H10" s="47"/>
    </row>
    <row r="11" spans="1:8" s="21" customFormat="1" ht="11.25">
      <c r="A11" s="47"/>
      <c r="B11" s="47"/>
      <c r="C11" s="47"/>
      <c r="D11" s="47"/>
      <c r="E11" s="47"/>
      <c r="F11" s="47"/>
      <c r="G11" s="47"/>
      <c r="H11" s="47"/>
    </row>
    <row r="12" spans="1:8" s="21" customFormat="1" ht="11.25">
      <c r="A12" s="47"/>
      <c r="B12" s="47"/>
      <c r="C12" s="47"/>
      <c r="D12" s="47"/>
      <c r="E12" s="47"/>
      <c r="F12" s="47"/>
      <c r="G12" s="47"/>
      <c r="H12" s="47"/>
    </row>
    <row r="13" spans="1:8" s="21" customFormat="1" ht="11.25">
      <c r="A13" s="47"/>
      <c r="B13" s="47"/>
      <c r="C13" s="47"/>
      <c r="D13" s="47"/>
      <c r="E13" s="47"/>
      <c r="F13" s="47"/>
      <c r="G13" s="47"/>
      <c r="H13" s="47"/>
    </row>
    <row r="14" spans="1:8" s="21" customFormat="1" ht="11.25">
      <c r="A14" s="47"/>
      <c r="B14" s="47"/>
      <c r="C14" s="47"/>
      <c r="D14" s="47"/>
      <c r="E14" s="47"/>
      <c r="F14" s="47"/>
      <c r="G14" s="47"/>
      <c r="H14" s="47"/>
    </row>
    <row r="15" spans="1:8" s="21" customFormat="1" ht="11.25">
      <c r="A15" s="47"/>
      <c r="B15" s="47"/>
      <c r="C15" s="47"/>
      <c r="D15" s="47"/>
      <c r="E15" s="47"/>
      <c r="F15" s="47"/>
      <c r="G15" s="47"/>
      <c r="H15" s="47"/>
    </row>
    <row r="16" spans="1:8" s="21" customFormat="1" ht="11.25">
      <c r="A16" s="47"/>
      <c r="B16" s="47"/>
      <c r="C16" s="47"/>
      <c r="D16" s="47"/>
      <c r="E16" s="47"/>
      <c r="F16" s="47"/>
      <c r="G16" s="47"/>
      <c r="H16" s="47"/>
    </row>
    <row r="17" spans="1:8" s="21" customFormat="1" ht="11.25">
      <c r="A17" s="47"/>
      <c r="B17" s="47"/>
      <c r="C17" s="47"/>
      <c r="D17" s="47"/>
      <c r="E17" s="47"/>
      <c r="F17" s="47"/>
      <c r="G17" s="47"/>
      <c r="H17" s="47"/>
    </row>
    <row r="18" spans="1:8" s="21" customFormat="1" ht="11.25">
      <c r="A18" s="47"/>
      <c r="B18" s="47"/>
      <c r="C18" s="47"/>
      <c r="D18" s="47"/>
      <c r="E18" s="47"/>
      <c r="F18" s="47"/>
      <c r="G18" s="47"/>
      <c r="H18" s="47"/>
    </row>
    <row r="19" spans="1:8" s="21" customFormat="1" ht="11.25">
      <c r="A19" s="47"/>
      <c r="B19" s="47"/>
      <c r="C19" s="47"/>
      <c r="D19" s="47"/>
      <c r="E19" s="47"/>
      <c r="F19" s="47"/>
      <c r="G19" s="47"/>
      <c r="H19" s="47"/>
    </row>
    <row r="20" spans="1:8" s="21" customFormat="1" ht="11.25">
      <c r="A20" s="47"/>
      <c r="B20" s="47"/>
      <c r="C20" s="47"/>
      <c r="D20" s="47"/>
      <c r="E20" s="47"/>
      <c r="F20" s="47"/>
      <c r="G20" s="47"/>
      <c r="H20" s="47"/>
    </row>
    <row r="21" spans="1:8" s="21" customFormat="1" ht="11.25">
      <c r="A21" s="47"/>
      <c r="B21" s="47"/>
      <c r="C21" s="47"/>
      <c r="D21" s="47"/>
      <c r="E21" s="47"/>
      <c r="F21" s="47"/>
      <c r="G21" s="47"/>
      <c r="H21" s="47"/>
    </row>
    <row r="22" spans="1:8" s="21" customFormat="1" ht="11.25">
      <c r="A22" s="47"/>
      <c r="B22" s="47"/>
      <c r="C22" s="47"/>
      <c r="D22" s="47"/>
      <c r="E22" s="47"/>
      <c r="F22" s="47"/>
      <c r="G22" s="47"/>
      <c r="H22" s="47"/>
    </row>
    <row r="23" spans="1:8" s="21" customFormat="1" ht="11.25">
      <c r="A23" s="47"/>
      <c r="B23" s="47"/>
      <c r="C23" s="47"/>
      <c r="D23" s="47"/>
      <c r="E23" s="47"/>
      <c r="F23" s="47"/>
      <c r="G23" s="47"/>
      <c r="H23" s="47"/>
    </row>
    <row r="24" spans="1:8" s="21" customFormat="1" ht="11.25">
      <c r="A24" s="47"/>
      <c r="B24" s="47"/>
      <c r="C24" s="47"/>
      <c r="D24" s="47"/>
      <c r="E24" s="47"/>
      <c r="F24" s="47"/>
      <c r="G24" s="47"/>
      <c r="H24" s="47"/>
    </row>
    <row r="25" spans="1:8" s="21" customFormat="1" ht="11.25">
      <c r="A25" s="47"/>
      <c r="B25" s="47"/>
      <c r="C25" s="47"/>
      <c r="D25" s="47"/>
      <c r="E25" s="47"/>
      <c r="F25" s="47"/>
      <c r="G25" s="47"/>
      <c r="H25" s="47"/>
    </row>
    <row r="26" spans="1:8" s="21" customFormat="1" ht="11.25">
      <c r="A26" s="47"/>
      <c r="B26" s="47"/>
      <c r="C26" s="47"/>
      <c r="D26" s="47"/>
      <c r="E26" s="47"/>
      <c r="F26" s="47"/>
      <c r="G26" s="47"/>
      <c r="H26" s="47"/>
    </row>
    <row r="27" spans="1:8" s="21" customFormat="1" ht="11.25">
      <c r="A27" s="47"/>
      <c r="B27" s="47"/>
      <c r="C27" s="47"/>
      <c r="D27" s="47"/>
      <c r="E27" s="47"/>
      <c r="F27" s="47"/>
      <c r="G27" s="47"/>
      <c r="H27" s="47"/>
    </row>
    <row r="28" spans="1:8" s="21" customFormat="1" ht="11.25">
      <c r="A28" s="47"/>
      <c r="B28" s="47"/>
      <c r="C28" s="47"/>
      <c r="D28" s="47"/>
      <c r="E28" s="47"/>
      <c r="F28" s="47"/>
      <c r="G28" s="47"/>
      <c r="H28" s="47"/>
    </row>
    <row r="29" spans="1:8" s="21" customFormat="1" ht="11.25">
      <c r="A29" s="47"/>
      <c r="B29" s="47"/>
      <c r="C29" s="47"/>
      <c r="D29" s="47"/>
      <c r="E29" s="47"/>
      <c r="F29" s="47"/>
      <c r="G29" s="47"/>
      <c r="H29" s="47"/>
    </row>
    <row r="30" spans="1:8" s="21" customFormat="1" ht="11.25">
      <c r="A30" s="47"/>
      <c r="B30" s="47"/>
      <c r="C30" s="47"/>
      <c r="D30" s="47"/>
      <c r="E30" s="47"/>
      <c r="F30" s="47"/>
      <c r="G30" s="47"/>
      <c r="H30" s="47"/>
    </row>
    <row r="31" spans="1:8" s="21" customFormat="1" ht="11.25">
      <c r="A31" s="47"/>
      <c r="B31" s="47"/>
      <c r="C31" s="47"/>
      <c r="D31" s="47"/>
      <c r="E31" s="47"/>
      <c r="F31" s="47"/>
      <c r="G31" s="47"/>
      <c r="H31" s="47"/>
    </row>
    <row r="32" spans="1:8" s="21" customFormat="1" ht="11.25">
      <c r="A32" s="47"/>
      <c r="B32" s="47"/>
      <c r="C32" s="47"/>
      <c r="D32" s="47"/>
      <c r="E32" s="47"/>
      <c r="F32" s="47"/>
      <c r="G32" s="47"/>
      <c r="H32" s="47"/>
    </row>
    <row r="33" spans="1:8" s="21" customFormat="1" ht="11.25">
      <c r="A33" s="47"/>
      <c r="B33" s="47"/>
      <c r="C33" s="47"/>
      <c r="D33" s="47"/>
      <c r="E33" s="47"/>
      <c r="F33" s="47"/>
      <c r="G33" s="47"/>
      <c r="H33" s="47"/>
    </row>
    <row r="34" spans="1:8" s="21" customFormat="1" ht="11.25">
      <c r="A34" s="47"/>
      <c r="B34" s="47"/>
      <c r="C34" s="47"/>
      <c r="D34" s="47"/>
      <c r="E34" s="47"/>
      <c r="F34" s="47"/>
      <c r="G34" s="47"/>
      <c r="H34" s="47"/>
    </row>
    <row r="35" spans="1:8" s="21" customFormat="1" ht="11.25">
      <c r="A35" s="47"/>
      <c r="B35" s="47"/>
      <c r="C35" s="47"/>
      <c r="D35" s="47"/>
      <c r="E35" s="47"/>
      <c r="F35" s="47"/>
      <c r="G35" s="47"/>
      <c r="H35" s="47"/>
    </row>
    <row r="36" spans="1:8" s="21" customFormat="1" ht="11.25">
      <c r="A36" s="47"/>
      <c r="B36" s="47"/>
      <c r="C36" s="47"/>
      <c r="D36" s="47"/>
      <c r="E36" s="47"/>
      <c r="F36" s="47"/>
      <c r="G36" s="47"/>
      <c r="H36" s="47"/>
    </row>
    <row r="37" spans="1:8" s="21" customFormat="1" ht="11.25">
      <c r="A37" s="47"/>
      <c r="B37" s="47"/>
      <c r="C37" s="47"/>
      <c r="D37" s="47"/>
      <c r="E37" s="47"/>
      <c r="F37" s="47"/>
      <c r="G37" s="47"/>
      <c r="H37" s="47"/>
    </row>
    <row r="38" spans="1:8" s="21" customFormat="1" ht="11.25">
      <c r="A38" s="47"/>
      <c r="B38" s="47"/>
      <c r="C38" s="47"/>
      <c r="D38" s="47"/>
      <c r="E38" s="47"/>
      <c r="F38" s="47"/>
      <c r="G38" s="47"/>
      <c r="H38" s="47"/>
    </row>
    <row r="39" spans="1:8" s="21" customFormat="1" ht="11.25">
      <c r="A39" s="47"/>
      <c r="B39" s="47"/>
      <c r="C39" s="47"/>
      <c r="D39" s="47"/>
      <c r="E39" s="47"/>
      <c r="F39" s="47"/>
      <c r="G39" s="47"/>
      <c r="H39" s="47"/>
    </row>
    <row r="40" spans="1:8" s="21" customFormat="1" ht="11.25">
      <c r="A40" s="47"/>
      <c r="B40" s="47"/>
      <c r="C40" s="47"/>
      <c r="D40" s="47"/>
      <c r="E40" s="47"/>
      <c r="F40" s="47"/>
      <c r="G40" s="47"/>
      <c r="H40" s="47"/>
    </row>
    <row r="41" spans="1:8" s="21" customFormat="1" ht="11.25">
      <c r="A41" s="47"/>
      <c r="B41" s="47"/>
      <c r="C41" s="47"/>
      <c r="D41" s="47"/>
      <c r="E41" s="47"/>
      <c r="F41" s="47"/>
      <c r="G41" s="47"/>
      <c r="H41" s="47"/>
    </row>
    <row r="42" spans="1:8" s="21" customFormat="1" ht="11.25">
      <c r="A42" s="47"/>
      <c r="B42" s="47"/>
      <c r="C42" s="47"/>
      <c r="D42" s="47"/>
      <c r="E42" s="47"/>
      <c r="F42" s="47"/>
      <c r="G42" s="47"/>
      <c r="H42" s="47"/>
    </row>
    <row r="43" spans="1:8" s="21" customFormat="1" ht="11.25">
      <c r="A43" s="47"/>
      <c r="B43" s="47"/>
      <c r="C43" s="47"/>
      <c r="D43" s="47"/>
      <c r="E43" s="47"/>
      <c r="F43" s="47"/>
      <c r="G43" s="47"/>
      <c r="H43" s="47"/>
    </row>
    <row r="44" spans="1:8" s="21" customFormat="1" ht="11.25">
      <c r="A44" s="47"/>
      <c r="B44" s="47"/>
      <c r="C44" s="47"/>
      <c r="D44" s="47"/>
      <c r="E44" s="47"/>
      <c r="F44" s="47"/>
      <c r="G44" s="47"/>
      <c r="H44" s="47"/>
    </row>
    <row r="45" spans="1:8" s="21" customFormat="1" ht="11.25">
      <c r="A45" s="47"/>
      <c r="B45" s="47"/>
      <c r="C45" s="47"/>
      <c r="D45" s="47"/>
      <c r="E45" s="47"/>
      <c r="F45" s="47"/>
      <c r="G45" s="47"/>
      <c r="H45" s="47"/>
    </row>
    <row r="46" spans="1:8" s="21" customFormat="1" ht="11.25">
      <c r="A46" s="47"/>
      <c r="B46" s="47"/>
      <c r="C46" s="47"/>
      <c r="D46" s="47"/>
      <c r="E46" s="47"/>
      <c r="F46" s="47"/>
      <c r="G46" s="47"/>
      <c r="H46" s="47"/>
    </row>
    <row r="47" spans="1:8" s="21" customFormat="1" ht="11.25">
      <c r="A47" s="47"/>
      <c r="B47" s="47"/>
      <c r="C47" s="47"/>
      <c r="D47" s="47"/>
      <c r="E47" s="47"/>
      <c r="F47" s="47"/>
      <c r="G47" s="47"/>
      <c r="H47" s="47"/>
    </row>
    <row r="48" spans="1:8" s="21" customFormat="1" ht="11.25">
      <c r="A48" s="47"/>
      <c r="B48" s="47"/>
      <c r="C48" s="47"/>
      <c r="D48" s="47"/>
      <c r="E48" s="47"/>
      <c r="F48" s="47"/>
      <c r="G48" s="47"/>
      <c r="H48" s="47"/>
    </row>
    <row r="49" spans="1:8" s="21" customFormat="1" ht="11.25">
      <c r="A49" s="47"/>
      <c r="B49" s="47"/>
      <c r="C49" s="47"/>
      <c r="D49" s="47"/>
      <c r="E49" s="47"/>
      <c r="F49" s="47"/>
      <c r="G49" s="47"/>
      <c r="H49" s="47"/>
    </row>
    <row r="50" spans="1:8" s="21" customFormat="1" ht="11.25">
      <c r="A50" s="47"/>
      <c r="B50" s="47"/>
      <c r="C50" s="47"/>
      <c r="D50" s="47"/>
      <c r="E50" s="47"/>
      <c r="F50" s="47"/>
      <c r="G50" s="47"/>
      <c r="H50" s="47"/>
    </row>
    <row r="51" spans="1:8" s="21" customFormat="1" ht="11.25">
      <c r="A51" s="47"/>
      <c r="B51" s="47"/>
      <c r="C51" s="47"/>
      <c r="D51" s="47"/>
      <c r="E51" s="47"/>
      <c r="F51" s="47"/>
      <c r="G51" s="47"/>
      <c r="H51" s="47"/>
    </row>
    <row r="52" spans="1:8" s="21" customFormat="1" ht="11.25">
      <c r="A52" s="47"/>
      <c r="B52" s="47"/>
      <c r="C52" s="47"/>
      <c r="D52" s="47"/>
      <c r="E52" s="47"/>
      <c r="F52" s="47"/>
      <c r="G52" s="47"/>
      <c r="H52" s="47"/>
    </row>
    <row r="53" spans="1:8" s="21" customFormat="1" ht="11.25">
      <c r="A53" s="47"/>
      <c r="B53" s="47"/>
      <c r="C53" s="47"/>
      <c r="D53" s="47"/>
      <c r="E53" s="47"/>
      <c r="F53" s="47"/>
      <c r="G53" s="47"/>
      <c r="H53" s="47"/>
    </row>
    <row r="54" spans="1:8" s="21" customFormat="1" ht="11.25">
      <c r="A54" s="47"/>
      <c r="B54" s="47"/>
      <c r="C54" s="47"/>
      <c r="D54" s="47"/>
      <c r="E54" s="47"/>
      <c r="F54" s="47"/>
      <c r="G54" s="47"/>
      <c r="H54" s="47"/>
    </row>
    <row r="55" spans="1:8" s="21" customFormat="1" ht="11.25">
      <c r="A55" s="47"/>
      <c r="B55" s="47"/>
      <c r="C55" s="47"/>
      <c r="D55" s="47"/>
      <c r="E55" s="47"/>
      <c r="F55" s="47"/>
      <c r="G55" s="47"/>
      <c r="H55" s="47"/>
    </row>
    <row r="56" spans="1:8" s="21" customFormat="1" ht="11.25">
      <c r="A56" s="47"/>
      <c r="B56" s="47"/>
      <c r="C56" s="47"/>
      <c r="D56" s="47"/>
      <c r="E56" s="47"/>
      <c r="F56" s="47"/>
      <c r="G56" s="47"/>
      <c r="H56" s="47"/>
    </row>
    <row r="57" spans="1:8" s="21" customFormat="1" ht="11.25">
      <c r="A57" s="47"/>
      <c r="B57" s="47"/>
      <c r="C57" s="47"/>
      <c r="D57" s="47"/>
      <c r="E57" s="47"/>
      <c r="F57" s="47"/>
      <c r="G57" s="47"/>
      <c r="H57" s="47"/>
    </row>
    <row r="58" spans="1:8" s="21" customFormat="1" ht="11.25">
      <c r="A58" s="47"/>
      <c r="B58" s="47"/>
      <c r="C58" s="47"/>
      <c r="D58" s="47"/>
      <c r="E58" s="47"/>
      <c r="F58" s="47"/>
      <c r="G58" s="47"/>
      <c r="H58" s="47"/>
    </row>
    <row r="59" spans="1:8" s="21" customFormat="1" ht="11.25">
      <c r="A59" s="47"/>
      <c r="B59" s="47"/>
      <c r="C59" s="47"/>
      <c r="D59" s="47"/>
      <c r="E59" s="47"/>
      <c r="F59" s="47"/>
      <c r="G59" s="47"/>
      <c r="H59" s="47"/>
    </row>
    <row r="60" spans="1:8" s="21" customFormat="1" ht="11.25">
      <c r="A60" s="47"/>
      <c r="B60" s="47"/>
      <c r="C60" s="47"/>
      <c r="D60" s="47"/>
      <c r="E60" s="47"/>
      <c r="F60" s="47"/>
      <c r="G60" s="47"/>
      <c r="H60" s="47"/>
    </row>
    <row r="61" spans="1:8" s="21" customFormat="1" ht="11.25">
      <c r="A61" s="47"/>
      <c r="B61" s="47"/>
      <c r="C61" s="47"/>
      <c r="D61" s="47"/>
      <c r="E61" s="47"/>
      <c r="F61" s="47"/>
      <c r="G61" s="47"/>
      <c r="H61" s="47"/>
    </row>
    <row r="62" spans="1:8" s="21" customFormat="1" ht="11.25">
      <c r="A62" s="47"/>
      <c r="B62" s="47"/>
      <c r="C62" s="47"/>
      <c r="D62" s="47"/>
      <c r="E62" s="47"/>
      <c r="F62" s="47"/>
      <c r="G62" s="47"/>
      <c r="H62" s="47"/>
    </row>
    <row r="63" spans="1:8" s="21" customFormat="1" ht="11.25">
      <c r="A63" s="47"/>
      <c r="B63" s="47"/>
      <c r="C63" s="47"/>
      <c r="D63" s="47"/>
      <c r="E63" s="47"/>
      <c r="F63" s="47"/>
      <c r="G63" s="47"/>
      <c r="H63" s="47"/>
    </row>
    <row r="64" spans="1:8" s="21" customFormat="1" ht="11.25">
      <c r="A64" s="47"/>
      <c r="B64" s="47"/>
      <c r="C64" s="47"/>
      <c r="D64" s="47"/>
      <c r="E64" s="47"/>
      <c r="F64" s="47"/>
      <c r="G64" s="47"/>
      <c r="H64" s="47"/>
    </row>
    <row r="65" spans="1:8" s="21" customFormat="1" ht="11.25">
      <c r="A65" s="47"/>
      <c r="B65" s="47"/>
      <c r="C65" s="47"/>
      <c r="D65" s="47"/>
      <c r="E65" s="47"/>
      <c r="F65" s="47"/>
      <c r="G65" s="47"/>
      <c r="H65" s="47"/>
    </row>
    <row r="66" spans="1:8" s="21" customFormat="1" ht="11.25">
      <c r="A66" s="47"/>
      <c r="B66" s="47"/>
      <c r="C66" s="47"/>
      <c r="D66" s="47"/>
      <c r="E66" s="47"/>
      <c r="F66" s="47"/>
      <c r="G66" s="47"/>
      <c r="H66" s="47"/>
    </row>
    <row r="67" spans="1:8" s="21" customFormat="1" ht="11.25">
      <c r="A67" s="47"/>
      <c r="B67" s="47"/>
      <c r="C67" s="47"/>
      <c r="D67" s="47"/>
      <c r="E67" s="47"/>
      <c r="F67" s="47"/>
      <c r="G67" s="47"/>
      <c r="H67" s="47"/>
    </row>
    <row r="68" spans="1:8" s="21" customFormat="1" ht="11.25">
      <c r="A68" s="47"/>
      <c r="B68" s="47"/>
      <c r="C68" s="47"/>
      <c r="D68" s="47"/>
      <c r="E68" s="47"/>
      <c r="F68" s="47"/>
      <c r="G68" s="47"/>
      <c r="H68" s="47"/>
    </row>
    <row r="69" spans="1:8" s="21" customFormat="1" ht="11.25">
      <c r="A69" s="47"/>
      <c r="B69" s="47"/>
      <c r="C69" s="47"/>
      <c r="D69" s="47"/>
      <c r="E69" s="47"/>
      <c r="F69" s="47"/>
      <c r="G69" s="47"/>
      <c r="H69" s="47"/>
    </row>
    <row r="70" spans="1:8" s="21" customFormat="1" ht="11.25">
      <c r="A70" s="47"/>
      <c r="B70" s="47"/>
      <c r="C70" s="47"/>
      <c r="D70" s="47"/>
      <c r="E70" s="47"/>
      <c r="F70" s="47"/>
      <c r="G70" s="47"/>
      <c r="H70" s="47"/>
    </row>
    <row r="71" spans="1:8" s="21" customFormat="1" ht="11.25">
      <c r="A71" s="47"/>
      <c r="B71" s="47"/>
      <c r="C71" s="47"/>
      <c r="D71" s="47"/>
      <c r="E71" s="47"/>
      <c r="F71" s="47"/>
      <c r="G71" s="47"/>
      <c r="H71" s="47"/>
    </row>
    <row r="72" spans="1:8" s="21" customFormat="1" ht="11.25">
      <c r="A72" s="47"/>
      <c r="B72" s="47"/>
      <c r="C72" s="47"/>
      <c r="D72" s="47"/>
      <c r="E72" s="47"/>
      <c r="F72" s="47"/>
      <c r="G72" s="47"/>
      <c r="H72" s="47"/>
    </row>
    <row r="73" spans="1:8" s="21" customFormat="1" ht="11.25">
      <c r="A73" s="47"/>
      <c r="B73" s="47"/>
      <c r="C73" s="47"/>
      <c r="D73" s="47"/>
      <c r="E73" s="47"/>
      <c r="F73" s="47"/>
      <c r="G73" s="47"/>
      <c r="H73" s="47"/>
    </row>
    <row r="74" spans="1:8" s="21" customFormat="1" ht="11.25">
      <c r="A74" s="47"/>
      <c r="B74" s="47"/>
      <c r="C74" s="47"/>
      <c r="D74" s="47"/>
      <c r="E74" s="47"/>
      <c r="F74" s="47"/>
      <c r="G74" s="47"/>
      <c r="H74" s="47"/>
    </row>
    <row r="75" spans="1:8" s="21" customFormat="1" ht="11.25">
      <c r="A75" s="47"/>
      <c r="B75" s="47"/>
      <c r="C75" s="47"/>
      <c r="D75" s="47"/>
      <c r="E75" s="47"/>
      <c r="F75" s="47"/>
      <c r="G75" s="47"/>
      <c r="H75" s="47"/>
    </row>
    <row r="76" spans="1:8" s="21" customFormat="1" ht="11.25">
      <c r="A76" s="47"/>
      <c r="B76" s="47"/>
      <c r="C76" s="47"/>
      <c r="D76" s="47"/>
      <c r="E76" s="47"/>
      <c r="F76" s="47"/>
      <c r="G76" s="47"/>
      <c r="H76" s="47"/>
    </row>
    <row r="77" spans="1:8" s="21" customFormat="1" ht="11.25">
      <c r="A77" s="47"/>
      <c r="B77" s="47"/>
      <c r="C77" s="47"/>
      <c r="D77" s="47"/>
      <c r="E77" s="47"/>
      <c r="F77" s="47"/>
      <c r="G77" s="47"/>
      <c r="H77" s="47"/>
    </row>
    <row r="78" spans="1:8" s="21" customFormat="1" ht="11.25">
      <c r="A78" s="47"/>
      <c r="B78" s="47"/>
      <c r="C78" s="47"/>
      <c r="D78" s="47"/>
      <c r="E78" s="47"/>
      <c r="F78" s="47"/>
      <c r="G78" s="47"/>
      <c r="H78" s="47"/>
    </row>
    <row r="79" spans="1:8" s="21" customFormat="1" ht="11.25">
      <c r="A79" s="47"/>
      <c r="B79" s="47"/>
      <c r="C79" s="47"/>
      <c r="D79" s="47"/>
      <c r="E79" s="47"/>
      <c r="F79" s="47"/>
      <c r="G79" s="47"/>
      <c r="H79" s="47"/>
    </row>
    <row r="80" spans="1:8" s="21" customFormat="1" ht="11.25">
      <c r="A80" s="47"/>
      <c r="B80" s="47"/>
      <c r="C80" s="47"/>
      <c r="D80" s="47"/>
      <c r="E80" s="47"/>
      <c r="F80" s="47"/>
      <c r="G80" s="47"/>
      <c r="H80" s="47"/>
    </row>
    <row r="81" spans="1:8" s="21" customFormat="1" ht="11.25">
      <c r="A81" s="47"/>
      <c r="B81" s="47"/>
      <c r="C81" s="47"/>
      <c r="D81" s="47"/>
      <c r="E81" s="47"/>
      <c r="F81" s="47"/>
      <c r="G81" s="47"/>
      <c r="H81" s="47"/>
    </row>
    <row r="82" spans="1:8" s="21" customFormat="1" ht="11.25">
      <c r="A82" s="47"/>
      <c r="B82" s="47"/>
      <c r="C82" s="47"/>
      <c r="D82" s="47"/>
      <c r="E82" s="47"/>
      <c r="F82" s="47"/>
      <c r="G82" s="47"/>
      <c r="H82" s="47"/>
    </row>
    <row r="83" spans="1:8" s="21" customFormat="1" ht="11.25">
      <c r="A83" s="47"/>
      <c r="B83" s="47"/>
      <c r="C83" s="47"/>
      <c r="D83" s="47"/>
      <c r="E83" s="47"/>
      <c r="F83" s="47"/>
      <c r="G83" s="47"/>
      <c r="H83" s="47"/>
    </row>
    <row r="84" spans="1:8" s="21" customFormat="1" ht="11.25">
      <c r="A84" s="47"/>
      <c r="B84" s="47"/>
      <c r="C84" s="47"/>
      <c r="D84" s="47"/>
      <c r="E84" s="47"/>
      <c r="F84" s="47"/>
      <c r="G84" s="47"/>
      <c r="H84" s="47"/>
    </row>
    <row r="85" spans="1:8" s="21" customFormat="1" ht="11.25">
      <c r="A85" s="47"/>
      <c r="B85" s="47"/>
      <c r="C85" s="47"/>
      <c r="D85" s="47"/>
      <c r="E85" s="47"/>
      <c r="F85" s="47"/>
      <c r="G85" s="47"/>
      <c r="H85" s="47"/>
    </row>
    <row r="86" spans="1:8" s="21" customFormat="1" ht="11.25">
      <c r="A86" s="47"/>
      <c r="B86" s="47"/>
      <c r="C86" s="47"/>
      <c r="D86" s="47"/>
      <c r="E86" s="47"/>
      <c r="F86" s="47"/>
      <c r="G86" s="47"/>
      <c r="H86" s="47"/>
    </row>
    <row r="87" spans="1:8" s="21" customFormat="1" ht="11.25">
      <c r="A87" s="47"/>
      <c r="B87" s="47"/>
      <c r="C87" s="47"/>
      <c r="D87" s="47"/>
      <c r="E87" s="47"/>
      <c r="F87" s="47"/>
      <c r="G87" s="47"/>
      <c r="H87" s="47"/>
    </row>
    <row r="88" spans="1:8" s="21" customFormat="1" ht="11.25">
      <c r="A88" s="47"/>
      <c r="B88" s="47"/>
      <c r="C88" s="47"/>
      <c r="D88" s="47"/>
      <c r="E88" s="47"/>
      <c r="F88" s="47"/>
      <c r="G88" s="47"/>
      <c r="H88" s="47"/>
    </row>
    <row r="89" spans="1:8" s="21" customFormat="1" ht="11.25">
      <c r="A89" s="47"/>
      <c r="B89" s="47"/>
      <c r="C89" s="47"/>
      <c r="D89" s="47"/>
      <c r="E89" s="47"/>
      <c r="F89" s="47"/>
      <c r="G89" s="47"/>
      <c r="H89" s="47"/>
    </row>
    <row r="90" spans="1:8" s="21" customFormat="1" ht="11.25">
      <c r="A90" s="47"/>
      <c r="B90" s="47"/>
      <c r="C90" s="47"/>
      <c r="D90" s="47"/>
      <c r="E90" s="47"/>
      <c r="F90" s="47"/>
      <c r="G90" s="47"/>
      <c r="H90" s="47"/>
    </row>
    <row r="91" spans="1:8" s="21" customFormat="1" ht="11.25">
      <c r="A91" s="47"/>
      <c r="B91" s="47"/>
      <c r="C91" s="47"/>
      <c r="D91" s="47"/>
      <c r="E91" s="47"/>
      <c r="F91" s="47"/>
      <c r="G91" s="47"/>
      <c r="H91" s="47"/>
    </row>
    <row r="92" spans="1:8" s="21" customFormat="1" ht="11.25">
      <c r="A92" s="47"/>
      <c r="B92" s="47"/>
      <c r="C92" s="47"/>
      <c r="D92" s="47"/>
      <c r="E92" s="47"/>
      <c r="F92" s="47"/>
      <c r="G92" s="47"/>
      <c r="H92" s="47"/>
    </row>
    <row r="93" spans="1:8" s="21" customFormat="1" ht="11.25">
      <c r="A93" s="47"/>
      <c r="B93" s="47"/>
      <c r="C93" s="47"/>
      <c r="D93" s="47"/>
      <c r="E93" s="47"/>
      <c r="F93" s="47"/>
      <c r="G93" s="47"/>
      <c r="H93" s="47"/>
    </row>
    <row r="94" spans="1:8" s="21" customFormat="1" ht="11.25">
      <c r="A94" s="47"/>
      <c r="B94" s="47"/>
      <c r="C94" s="47"/>
      <c r="D94" s="47"/>
      <c r="E94" s="47"/>
      <c r="F94" s="47"/>
      <c r="G94" s="47"/>
      <c r="H94" s="47"/>
    </row>
    <row r="95" spans="1:8" s="21" customFormat="1" ht="11.25">
      <c r="A95" s="47"/>
      <c r="B95" s="47"/>
      <c r="C95" s="47"/>
      <c r="D95" s="47"/>
      <c r="E95" s="47"/>
      <c r="F95" s="47"/>
      <c r="G95" s="47"/>
      <c r="H95" s="47"/>
    </row>
    <row r="96" spans="1:8" s="21" customFormat="1" ht="11.25">
      <c r="A96" s="47"/>
      <c r="B96" s="47"/>
      <c r="C96" s="47"/>
      <c r="D96" s="47"/>
      <c r="E96" s="47"/>
      <c r="F96" s="47"/>
      <c r="G96" s="47"/>
      <c r="H96" s="47"/>
    </row>
    <row r="97" spans="1:8" s="21" customFormat="1" ht="11.25">
      <c r="A97" s="47"/>
      <c r="B97" s="47"/>
      <c r="C97" s="47"/>
      <c r="D97" s="47"/>
      <c r="E97" s="47"/>
      <c r="F97" s="47"/>
      <c r="G97" s="47"/>
      <c r="H97" s="47"/>
    </row>
    <row r="98" spans="1:8" s="21" customFormat="1" ht="11.25">
      <c r="A98" s="47"/>
      <c r="B98" s="47"/>
      <c r="C98" s="47"/>
      <c r="D98" s="47"/>
      <c r="E98" s="47"/>
      <c r="F98" s="47"/>
      <c r="G98" s="47"/>
      <c r="H98" s="47"/>
    </row>
    <row r="99" spans="1:8" s="21" customFormat="1" ht="11.25">
      <c r="A99" s="47"/>
      <c r="B99" s="47"/>
      <c r="C99" s="47"/>
      <c r="D99" s="47"/>
      <c r="E99" s="47"/>
      <c r="F99" s="47"/>
      <c r="G99" s="47"/>
      <c r="H99" s="47"/>
    </row>
    <row r="100" spans="1:8" s="21" customFormat="1" ht="11.25">
      <c r="A100" s="47"/>
      <c r="B100" s="47"/>
      <c r="C100" s="47"/>
      <c r="D100" s="47"/>
      <c r="E100" s="47"/>
      <c r="F100" s="47"/>
      <c r="G100" s="47"/>
      <c r="H100" s="47"/>
    </row>
    <row r="101" spans="1:8" s="21" customFormat="1" ht="11.25">
      <c r="A101" s="47"/>
      <c r="B101" s="47"/>
      <c r="C101" s="47"/>
      <c r="D101" s="47"/>
      <c r="E101" s="47"/>
      <c r="F101" s="47"/>
      <c r="G101" s="47"/>
      <c r="H101" s="47"/>
    </row>
    <row r="102" spans="1:8" s="21" customFormat="1" ht="11.25">
      <c r="A102" s="47"/>
      <c r="B102" s="47"/>
      <c r="C102" s="47"/>
      <c r="D102" s="47"/>
      <c r="E102" s="47"/>
      <c r="F102" s="47"/>
      <c r="G102" s="47"/>
      <c r="H102" s="47"/>
    </row>
    <row r="103" spans="1:8" s="21" customFormat="1" ht="11.25">
      <c r="A103" s="47"/>
      <c r="B103" s="47"/>
      <c r="C103" s="47"/>
      <c r="D103" s="47"/>
      <c r="E103" s="47"/>
      <c r="F103" s="47"/>
      <c r="G103" s="47"/>
      <c r="H103" s="47"/>
    </row>
    <row r="104" spans="1:8" s="21" customFormat="1" ht="11.25">
      <c r="A104" s="47"/>
      <c r="B104" s="47"/>
      <c r="C104" s="47"/>
      <c r="D104" s="47"/>
      <c r="E104" s="47"/>
      <c r="F104" s="47"/>
      <c r="G104" s="47"/>
      <c r="H104" s="47"/>
    </row>
    <row r="105" spans="1:8" s="21" customFormat="1" ht="11.25">
      <c r="A105" s="47"/>
      <c r="B105" s="47"/>
      <c r="C105" s="47"/>
      <c r="D105" s="47"/>
      <c r="E105" s="47"/>
      <c r="F105" s="47"/>
      <c r="G105" s="47"/>
      <c r="H105" s="47"/>
    </row>
    <row r="106" spans="1:8" s="21" customFormat="1" ht="11.25">
      <c r="A106" s="47"/>
      <c r="B106" s="47"/>
      <c r="C106" s="47"/>
      <c r="D106" s="47"/>
      <c r="E106" s="47"/>
      <c r="F106" s="47"/>
      <c r="G106" s="47"/>
      <c r="H106" s="47"/>
    </row>
    <row r="107" spans="1:8" s="21" customFormat="1" ht="11.25">
      <c r="A107" s="47"/>
      <c r="B107" s="47"/>
      <c r="C107" s="47"/>
      <c r="D107" s="47"/>
      <c r="E107" s="47"/>
      <c r="F107" s="47"/>
      <c r="G107" s="47"/>
      <c r="H107" s="47"/>
    </row>
    <row r="108" spans="1:8" s="21" customFormat="1" ht="11.25">
      <c r="A108" s="47"/>
      <c r="B108" s="47"/>
      <c r="C108" s="47"/>
      <c r="D108" s="47"/>
      <c r="E108" s="47"/>
      <c r="F108" s="47"/>
      <c r="G108" s="47"/>
      <c r="H108" s="47"/>
    </row>
    <row r="109" spans="1:8" s="21" customFormat="1" ht="11.25">
      <c r="A109" s="47"/>
      <c r="B109" s="47"/>
      <c r="C109" s="47"/>
      <c r="D109" s="47"/>
      <c r="E109" s="47"/>
      <c r="F109" s="47"/>
      <c r="G109" s="47"/>
      <c r="H109" s="47"/>
    </row>
    <row r="110" spans="1:8" s="21" customFormat="1" ht="11.25">
      <c r="A110" s="47"/>
      <c r="B110" s="47"/>
      <c r="C110" s="47"/>
      <c r="D110" s="47"/>
      <c r="E110" s="47"/>
      <c r="F110" s="47"/>
      <c r="G110" s="47"/>
      <c r="H110" s="47"/>
    </row>
    <row r="111" spans="1:8" s="21" customFormat="1" ht="11.25">
      <c r="A111" s="47"/>
      <c r="B111" s="47"/>
      <c r="C111" s="47"/>
      <c r="D111" s="47"/>
      <c r="E111" s="47"/>
      <c r="F111" s="47"/>
      <c r="G111" s="47"/>
      <c r="H111" s="47"/>
    </row>
    <row r="112" spans="1:8" s="21" customFormat="1" ht="11.25">
      <c r="A112" s="47"/>
      <c r="B112" s="47"/>
      <c r="C112" s="47"/>
      <c r="D112" s="47"/>
      <c r="E112" s="47"/>
      <c r="F112" s="47"/>
      <c r="G112" s="47"/>
      <c r="H112" s="47"/>
    </row>
    <row r="113" spans="1:8" s="21" customFormat="1" ht="11.25">
      <c r="A113" s="47"/>
      <c r="B113" s="47"/>
      <c r="C113" s="47"/>
      <c r="D113" s="47"/>
      <c r="E113" s="47"/>
      <c r="F113" s="47"/>
      <c r="G113" s="47"/>
      <c r="H113" s="47"/>
    </row>
    <row r="114" spans="1:8" s="21" customFormat="1" ht="11.25">
      <c r="A114" s="47"/>
      <c r="B114" s="47"/>
      <c r="C114" s="47"/>
      <c r="D114" s="47"/>
      <c r="E114" s="47"/>
      <c r="F114" s="47"/>
      <c r="G114" s="47"/>
      <c r="H114" s="47"/>
    </row>
    <row r="115" spans="1:8" s="21" customFormat="1" ht="11.25">
      <c r="A115" s="47"/>
      <c r="B115" s="47"/>
      <c r="C115" s="47"/>
      <c r="D115" s="47"/>
      <c r="E115" s="47"/>
      <c r="F115" s="47"/>
      <c r="G115" s="47"/>
      <c r="H115" s="47"/>
    </row>
    <row r="116" spans="1:8" s="21" customFormat="1" ht="11.25">
      <c r="A116" s="47"/>
      <c r="B116" s="47"/>
      <c r="C116" s="47"/>
      <c r="D116" s="47"/>
      <c r="E116" s="47"/>
      <c r="F116" s="47"/>
      <c r="G116" s="47"/>
      <c r="H116" s="47"/>
    </row>
    <row r="117" spans="1:8" s="21" customFormat="1" ht="11.25">
      <c r="A117" s="47"/>
      <c r="B117" s="47"/>
      <c r="C117" s="47"/>
      <c r="D117" s="47"/>
      <c r="E117" s="47"/>
      <c r="F117" s="47"/>
      <c r="G117" s="47"/>
      <c r="H117" s="47"/>
    </row>
    <row r="118" spans="1:8" s="21" customFormat="1" ht="11.25">
      <c r="A118" s="47"/>
      <c r="B118" s="47"/>
      <c r="C118" s="47"/>
      <c r="D118" s="47"/>
      <c r="E118" s="47"/>
      <c r="F118" s="47"/>
      <c r="G118" s="47"/>
      <c r="H118" s="47"/>
    </row>
    <row r="119" spans="1:8" s="21" customFormat="1" ht="11.25">
      <c r="A119" s="47"/>
      <c r="B119" s="47"/>
      <c r="C119" s="47"/>
      <c r="D119" s="47"/>
      <c r="E119" s="47"/>
      <c r="F119" s="47"/>
      <c r="G119" s="47"/>
      <c r="H119" s="47"/>
    </row>
    <row r="120" spans="1:8" s="21" customFormat="1" ht="11.25">
      <c r="A120" s="47"/>
      <c r="B120" s="47"/>
      <c r="C120" s="47"/>
      <c r="D120" s="47"/>
      <c r="E120" s="47"/>
      <c r="F120" s="47"/>
      <c r="G120" s="47"/>
      <c r="H120" s="47"/>
    </row>
    <row r="121" spans="1:8" s="21" customFormat="1" ht="11.25">
      <c r="A121" s="47"/>
      <c r="B121" s="47"/>
      <c r="C121" s="47"/>
      <c r="D121" s="47"/>
      <c r="E121" s="47"/>
      <c r="F121" s="47"/>
      <c r="G121" s="47"/>
      <c r="H121" s="47"/>
    </row>
    <row r="122" spans="1:8" s="21" customFormat="1" ht="11.25">
      <c r="A122" s="47"/>
      <c r="B122" s="47"/>
      <c r="C122" s="47"/>
      <c r="D122" s="47"/>
      <c r="E122" s="47"/>
      <c r="F122" s="47"/>
      <c r="G122" s="47"/>
      <c r="H122" s="47"/>
    </row>
    <row r="123" spans="1:8" s="21" customFormat="1" ht="11.25">
      <c r="A123" s="47"/>
      <c r="B123" s="47"/>
      <c r="C123" s="47"/>
      <c r="D123" s="47"/>
      <c r="E123" s="47"/>
      <c r="F123" s="47"/>
      <c r="G123" s="47"/>
      <c r="H123" s="47"/>
    </row>
    <row r="124" spans="1:8" s="21" customFormat="1" ht="11.25">
      <c r="A124" s="47"/>
      <c r="B124" s="47"/>
      <c r="C124" s="47"/>
      <c r="D124" s="47"/>
      <c r="E124" s="47"/>
      <c r="F124" s="47"/>
      <c r="G124" s="47"/>
      <c r="H124" s="47"/>
    </row>
    <row r="125" spans="1:8" s="21" customFormat="1" ht="11.25">
      <c r="A125" s="47"/>
      <c r="B125" s="47"/>
      <c r="C125" s="47"/>
      <c r="D125" s="47"/>
      <c r="E125" s="47"/>
      <c r="F125" s="47"/>
      <c r="G125" s="47"/>
      <c r="H125" s="47"/>
    </row>
    <row r="126" spans="1:8" s="21" customFormat="1" ht="11.25">
      <c r="A126" s="47"/>
      <c r="B126" s="47"/>
      <c r="C126" s="47"/>
      <c r="D126" s="47"/>
      <c r="E126" s="47"/>
      <c r="F126" s="47"/>
      <c r="G126" s="47"/>
      <c r="H126" s="47"/>
    </row>
    <row r="127" spans="1:8" s="21" customFormat="1" ht="11.25">
      <c r="A127" s="47"/>
      <c r="B127" s="47"/>
      <c r="C127" s="47"/>
      <c r="D127" s="47"/>
      <c r="E127" s="47"/>
      <c r="F127" s="47"/>
      <c r="G127" s="47"/>
      <c r="H127" s="47"/>
    </row>
    <row r="128" spans="1:8" s="21" customFormat="1" ht="11.25">
      <c r="A128" s="47"/>
      <c r="B128" s="47"/>
      <c r="C128" s="47"/>
      <c r="D128" s="47"/>
      <c r="E128" s="47"/>
      <c r="F128" s="47"/>
      <c r="G128" s="47"/>
      <c r="H128" s="47"/>
    </row>
    <row r="129" spans="1:8" s="21" customFormat="1" ht="11.25">
      <c r="A129" s="47"/>
      <c r="B129" s="47"/>
      <c r="C129" s="47"/>
      <c r="D129" s="47"/>
      <c r="E129" s="47"/>
      <c r="F129" s="47"/>
      <c r="G129" s="47"/>
      <c r="H129" s="47"/>
    </row>
    <row r="130" spans="1:8" s="21" customFormat="1" ht="11.25">
      <c r="A130" s="47"/>
      <c r="B130" s="47"/>
      <c r="C130" s="47"/>
      <c r="D130" s="47"/>
      <c r="E130" s="47"/>
      <c r="F130" s="47"/>
      <c r="G130" s="47"/>
      <c r="H130" s="47"/>
    </row>
    <row r="131" spans="1:8" s="21" customFormat="1" ht="11.25">
      <c r="A131" s="47"/>
      <c r="B131" s="47"/>
      <c r="C131" s="47"/>
      <c r="D131" s="47"/>
      <c r="E131" s="47"/>
      <c r="F131" s="47"/>
      <c r="G131" s="47"/>
      <c r="H131" s="47"/>
    </row>
    <row r="132" spans="1:8" s="21" customFormat="1" ht="11.25">
      <c r="A132" s="47"/>
      <c r="B132" s="47"/>
      <c r="C132" s="47"/>
      <c r="D132" s="47"/>
      <c r="E132" s="47"/>
      <c r="F132" s="47"/>
      <c r="G132" s="47"/>
      <c r="H132" s="47"/>
    </row>
    <row r="133" spans="1:8" s="21" customFormat="1" ht="11.25">
      <c r="A133" s="47"/>
      <c r="B133" s="47"/>
      <c r="C133" s="47"/>
      <c r="D133" s="47"/>
      <c r="E133" s="47"/>
      <c r="F133" s="47"/>
      <c r="G133" s="47"/>
      <c r="H133" s="47"/>
    </row>
    <row r="134" spans="1:8" s="21" customFormat="1" ht="11.25">
      <c r="A134" s="47"/>
      <c r="B134" s="47"/>
      <c r="C134" s="47"/>
      <c r="D134" s="47"/>
      <c r="E134" s="47"/>
      <c r="F134" s="47"/>
      <c r="G134" s="47"/>
      <c r="H134" s="47"/>
    </row>
    <row r="135" spans="1:8" s="21" customFormat="1" ht="11.25">
      <c r="A135" s="47"/>
      <c r="B135" s="47"/>
      <c r="C135" s="47"/>
      <c r="D135" s="47"/>
      <c r="E135" s="47"/>
      <c r="F135" s="47"/>
      <c r="G135" s="47"/>
      <c r="H135" s="47"/>
    </row>
    <row r="136" spans="1:8" s="21" customFormat="1" ht="11.25">
      <c r="A136" s="47"/>
      <c r="B136" s="47"/>
      <c r="C136" s="47"/>
      <c r="D136" s="47"/>
      <c r="E136" s="47"/>
      <c r="F136" s="47"/>
      <c r="G136" s="47"/>
      <c r="H136" s="47"/>
    </row>
    <row r="137" spans="1:8" s="21" customFormat="1" ht="11.25">
      <c r="A137" s="47"/>
      <c r="B137" s="47"/>
      <c r="C137" s="47"/>
      <c r="D137" s="47"/>
      <c r="E137" s="47"/>
      <c r="F137" s="47"/>
      <c r="G137" s="47"/>
      <c r="H137" s="47"/>
    </row>
    <row r="138" spans="1:8" s="21" customFormat="1" ht="11.25">
      <c r="A138" s="47"/>
      <c r="B138" s="47"/>
      <c r="C138" s="47"/>
      <c r="D138" s="47"/>
      <c r="E138" s="47"/>
      <c r="F138" s="47"/>
      <c r="G138" s="47"/>
      <c r="H138" s="47"/>
    </row>
    <row r="139" spans="1:8" s="21" customFormat="1" ht="11.25">
      <c r="A139" s="47"/>
      <c r="B139" s="47"/>
      <c r="C139" s="47"/>
      <c r="D139" s="47"/>
      <c r="E139" s="47"/>
      <c r="F139" s="47"/>
      <c r="G139" s="47"/>
      <c r="H139" s="47"/>
    </row>
    <row r="140" spans="1:8" s="21" customFormat="1" ht="11.25">
      <c r="A140" s="47"/>
      <c r="B140" s="47"/>
      <c r="C140" s="47"/>
      <c r="D140" s="47"/>
      <c r="E140" s="47"/>
      <c r="F140" s="47"/>
      <c r="G140" s="47"/>
      <c r="H140" s="47"/>
    </row>
    <row r="141" spans="1:8" s="21" customFormat="1" ht="11.25">
      <c r="A141" s="47"/>
      <c r="B141" s="47"/>
      <c r="C141" s="47"/>
      <c r="D141" s="47"/>
      <c r="E141" s="47"/>
      <c r="F141" s="47"/>
      <c r="G141" s="47"/>
      <c r="H141" s="47"/>
    </row>
    <row r="142" spans="1:8" s="21" customFormat="1" ht="11.25">
      <c r="A142" s="47"/>
      <c r="B142" s="47"/>
      <c r="C142" s="47"/>
      <c r="D142" s="47"/>
      <c r="E142" s="47"/>
      <c r="F142" s="47"/>
      <c r="G142" s="47"/>
      <c r="H142" s="47"/>
    </row>
    <row r="143" spans="1:8" s="21" customFormat="1" ht="11.25">
      <c r="A143" s="47"/>
      <c r="B143" s="47"/>
      <c r="C143" s="47"/>
      <c r="D143" s="47"/>
      <c r="E143" s="47"/>
      <c r="F143" s="47"/>
      <c r="G143" s="47"/>
      <c r="H143" s="47"/>
    </row>
    <row r="144" spans="1:8" s="21" customFormat="1" ht="11.25">
      <c r="A144" s="47"/>
      <c r="B144" s="47"/>
      <c r="C144" s="47"/>
      <c r="D144" s="47"/>
      <c r="E144" s="47"/>
      <c r="F144" s="47"/>
      <c r="G144" s="47"/>
      <c r="H144" s="47"/>
    </row>
    <row r="145" spans="1:8" s="21" customFormat="1" ht="11.25">
      <c r="A145" s="47"/>
      <c r="B145" s="47"/>
      <c r="C145" s="47"/>
      <c r="D145" s="47"/>
      <c r="E145" s="47"/>
      <c r="F145" s="47"/>
      <c r="G145" s="47"/>
      <c r="H145" s="47"/>
    </row>
    <row r="146" spans="1:8" s="21" customFormat="1" ht="11.25">
      <c r="A146" s="47"/>
      <c r="B146" s="47"/>
      <c r="C146" s="47"/>
      <c r="D146" s="47"/>
      <c r="E146" s="47"/>
      <c r="F146" s="47"/>
      <c r="G146" s="47"/>
      <c r="H146" s="47"/>
    </row>
    <row r="147" spans="1:8" s="21" customFormat="1" ht="11.25">
      <c r="A147" s="47"/>
      <c r="B147" s="47"/>
      <c r="C147" s="47"/>
      <c r="D147" s="47"/>
      <c r="E147" s="47"/>
      <c r="F147" s="47"/>
      <c r="G147" s="47"/>
      <c r="H147" s="47"/>
    </row>
    <row r="148" spans="1:8" s="21" customFormat="1" ht="11.25">
      <c r="A148" s="47"/>
      <c r="B148" s="47"/>
      <c r="C148" s="47"/>
      <c r="D148" s="47"/>
      <c r="E148" s="47"/>
      <c r="F148" s="47"/>
      <c r="G148" s="47"/>
      <c r="H148" s="47"/>
    </row>
    <row r="149" spans="1:8" s="21" customFormat="1" ht="11.25">
      <c r="A149" s="47"/>
      <c r="B149" s="47"/>
      <c r="C149" s="47"/>
      <c r="D149" s="47"/>
      <c r="E149" s="47"/>
      <c r="F149" s="47"/>
      <c r="G149" s="47"/>
      <c r="H149" s="47"/>
    </row>
    <row r="150" spans="1:8" s="21" customFormat="1" ht="11.25">
      <c r="A150" s="47"/>
      <c r="B150" s="47"/>
      <c r="C150" s="47"/>
      <c r="D150" s="47"/>
      <c r="E150" s="47"/>
      <c r="F150" s="47"/>
      <c r="G150" s="47"/>
      <c r="H150" s="47"/>
    </row>
    <row r="151" spans="1:8" s="21" customFormat="1" ht="11.25">
      <c r="A151" s="47"/>
      <c r="B151" s="47"/>
      <c r="C151" s="47"/>
      <c r="D151" s="47"/>
      <c r="E151" s="47"/>
      <c r="F151" s="47"/>
      <c r="G151" s="47"/>
      <c r="H151" s="47"/>
    </row>
    <row r="152" spans="1:8" s="21" customFormat="1" ht="11.25">
      <c r="A152" s="47"/>
      <c r="B152" s="47"/>
      <c r="C152" s="47"/>
      <c r="D152" s="47"/>
      <c r="E152" s="47"/>
      <c r="F152" s="47"/>
      <c r="G152" s="47"/>
      <c r="H152" s="47"/>
    </row>
    <row r="153" spans="1:8" s="21" customFormat="1" ht="11.25">
      <c r="A153" s="47"/>
      <c r="B153" s="47"/>
      <c r="C153" s="47"/>
      <c r="D153" s="47"/>
      <c r="E153" s="47"/>
      <c r="F153" s="47"/>
      <c r="G153" s="47"/>
      <c r="H153" s="47"/>
    </row>
    <row r="154" spans="1:8" s="21" customFormat="1" ht="11.25">
      <c r="A154" s="47"/>
      <c r="B154" s="47"/>
      <c r="C154" s="47"/>
      <c r="D154" s="47"/>
      <c r="E154" s="47"/>
      <c r="F154" s="47"/>
      <c r="G154" s="47"/>
      <c r="H154" s="47"/>
    </row>
    <row r="155" spans="1:8" s="21" customFormat="1" ht="11.25">
      <c r="A155" s="47"/>
      <c r="B155" s="47"/>
      <c r="C155" s="47"/>
      <c r="D155" s="47"/>
      <c r="E155" s="47"/>
      <c r="F155" s="47"/>
      <c r="G155" s="47"/>
      <c r="H155" s="47"/>
    </row>
    <row r="156" spans="1:8" s="21" customFormat="1" ht="11.25">
      <c r="A156" s="47"/>
      <c r="B156" s="47"/>
      <c r="C156" s="47"/>
      <c r="D156" s="47"/>
      <c r="E156" s="47"/>
      <c r="F156" s="47"/>
      <c r="G156" s="47"/>
      <c r="H156" s="47"/>
    </row>
    <row r="157" spans="1:8" s="21" customFormat="1" ht="11.25">
      <c r="A157" s="47"/>
      <c r="B157" s="47"/>
      <c r="C157" s="47"/>
      <c r="D157" s="47"/>
      <c r="E157" s="47"/>
      <c r="F157" s="47"/>
      <c r="G157" s="47"/>
      <c r="H157" s="47"/>
    </row>
    <row r="158" spans="1:8" s="21" customFormat="1" ht="11.25">
      <c r="A158" s="47"/>
      <c r="B158" s="47"/>
      <c r="C158" s="47"/>
      <c r="D158" s="47"/>
      <c r="E158" s="47"/>
      <c r="F158" s="47"/>
      <c r="G158" s="47"/>
      <c r="H158" s="47"/>
    </row>
    <row r="159" spans="1:8" s="21" customFormat="1" ht="11.25">
      <c r="A159" s="47"/>
      <c r="B159" s="47"/>
      <c r="C159" s="47"/>
      <c r="D159" s="47"/>
      <c r="E159" s="47"/>
      <c r="F159" s="47"/>
      <c r="G159" s="47"/>
      <c r="H159" s="47"/>
    </row>
    <row r="160" spans="1:8" s="21" customFormat="1" ht="11.25">
      <c r="A160" s="47"/>
      <c r="B160" s="47"/>
      <c r="C160" s="47"/>
      <c r="D160" s="47"/>
      <c r="E160" s="47"/>
      <c r="F160" s="47"/>
      <c r="G160" s="47"/>
      <c r="H160" s="47"/>
    </row>
    <row r="161" spans="1:8" s="21" customFormat="1" ht="11.25">
      <c r="A161" s="47"/>
      <c r="B161" s="47"/>
      <c r="C161" s="47"/>
      <c r="D161" s="47"/>
      <c r="E161" s="47"/>
      <c r="F161" s="47"/>
      <c r="G161" s="47"/>
      <c r="H161" s="47"/>
    </row>
    <row r="162" spans="1:8" s="21" customFormat="1" ht="11.25">
      <c r="A162" s="47"/>
      <c r="B162" s="47"/>
      <c r="C162" s="47"/>
      <c r="D162" s="47"/>
      <c r="E162" s="47"/>
      <c r="F162" s="47"/>
      <c r="G162" s="47"/>
      <c r="H162" s="47"/>
    </row>
    <row r="163" spans="1:8" s="21" customFormat="1" ht="11.25">
      <c r="A163" s="47"/>
      <c r="B163" s="47"/>
      <c r="C163" s="47"/>
      <c r="D163" s="47"/>
      <c r="E163" s="47"/>
      <c r="F163" s="47"/>
      <c r="G163" s="47"/>
      <c r="H163" s="47"/>
    </row>
    <row r="164" spans="1:8" s="21" customFormat="1" ht="11.25">
      <c r="A164" s="47"/>
      <c r="B164" s="47"/>
      <c r="C164" s="47"/>
      <c r="D164" s="47"/>
      <c r="E164" s="47"/>
      <c r="F164" s="47"/>
      <c r="G164" s="47"/>
      <c r="H164" s="47"/>
    </row>
    <row r="165" spans="1:8" s="21" customFormat="1" ht="11.25">
      <c r="A165" s="47"/>
      <c r="B165" s="47"/>
      <c r="C165" s="47"/>
      <c r="D165" s="47"/>
      <c r="E165" s="47"/>
      <c r="F165" s="47"/>
      <c r="G165" s="47"/>
      <c r="H165" s="47"/>
    </row>
    <row r="166" spans="1:8" s="21" customFormat="1" ht="11.25">
      <c r="A166" s="47"/>
      <c r="B166" s="47"/>
      <c r="C166" s="47"/>
      <c r="D166" s="47"/>
      <c r="E166" s="47"/>
      <c r="F166" s="47"/>
      <c r="G166" s="47"/>
      <c r="H166" s="47"/>
    </row>
    <row r="167" spans="1:8" s="21" customFormat="1" ht="11.25">
      <c r="A167" s="47"/>
      <c r="B167" s="47"/>
      <c r="C167" s="47"/>
      <c r="D167" s="47"/>
      <c r="E167" s="47"/>
      <c r="F167" s="47"/>
      <c r="G167" s="47"/>
      <c r="H167" s="47"/>
    </row>
    <row r="168" spans="1:8" s="21" customFormat="1" ht="11.25">
      <c r="A168" s="47"/>
      <c r="B168" s="47"/>
      <c r="C168" s="47"/>
      <c r="D168" s="47"/>
      <c r="E168" s="47"/>
      <c r="F168" s="47"/>
      <c r="G168" s="47"/>
      <c r="H168" s="47"/>
    </row>
    <row r="169" spans="1:8" s="21" customFormat="1" ht="11.25">
      <c r="A169" s="47"/>
      <c r="B169" s="47"/>
      <c r="C169" s="47"/>
      <c r="D169" s="47"/>
      <c r="E169" s="47"/>
      <c r="F169" s="47"/>
      <c r="G169" s="47"/>
      <c r="H169" s="47"/>
    </row>
    <row r="170" spans="1:8" s="21" customFormat="1" ht="11.25">
      <c r="A170" s="47"/>
      <c r="B170" s="47"/>
      <c r="C170" s="47"/>
      <c r="D170" s="47"/>
      <c r="E170" s="47"/>
      <c r="F170" s="47"/>
      <c r="G170" s="47"/>
      <c r="H170" s="47"/>
    </row>
    <row r="171" spans="1:8" s="21" customFormat="1" ht="11.25">
      <c r="A171" s="47"/>
      <c r="B171" s="47"/>
      <c r="C171" s="47"/>
      <c r="D171" s="47"/>
      <c r="E171" s="47"/>
      <c r="F171" s="47"/>
      <c r="G171" s="47"/>
      <c r="H171" s="47"/>
    </row>
    <row r="172" spans="1:8" s="21" customFormat="1" ht="11.25">
      <c r="A172" s="47"/>
      <c r="B172" s="47"/>
      <c r="C172" s="47"/>
      <c r="D172" s="47"/>
      <c r="E172" s="47"/>
      <c r="F172" s="47"/>
      <c r="G172" s="47"/>
      <c r="H172" s="47"/>
    </row>
    <row r="173" spans="1:8" s="21" customFormat="1" ht="11.25">
      <c r="A173" s="47"/>
      <c r="B173" s="47"/>
      <c r="C173" s="47"/>
      <c r="D173" s="47"/>
      <c r="E173" s="47"/>
      <c r="F173" s="47"/>
      <c r="G173" s="47"/>
      <c r="H173" s="47"/>
    </row>
    <row r="174" spans="1:8" s="21" customFormat="1" ht="11.25">
      <c r="A174" s="47"/>
      <c r="B174" s="47"/>
      <c r="C174" s="47"/>
      <c r="D174" s="47"/>
      <c r="E174" s="47"/>
      <c r="F174" s="47"/>
      <c r="G174" s="47"/>
      <c r="H174" s="47"/>
    </row>
    <row r="175" spans="1:8" s="21" customFormat="1" ht="11.25">
      <c r="A175" s="47"/>
      <c r="B175" s="47"/>
      <c r="C175" s="47"/>
      <c r="D175" s="47"/>
      <c r="E175" s="47"/>
      <c r="F175" s="47"/>
      <c r="G175" s="47"/>
      <c r="H175" s="47"/>
    </row>
    <row r="176" spans="1:8" s="21" customFormat="1" ht="11.25">
      <c r="A176" s="47"/>
      <c r="B176" s="47"/>
      <c r="C176" s="47"/>
      <c r="D176" s="47"/>
      <c r="E176" s="47"/>
      <c r="F176" s="47"/>
      <c r="G176" s="47"/>
      <c r="H176" s="47"/>
    </row>
    <row r="177" spans="1:8" s="21" customFormat="1" ht="11.25">
      <c r="A177" s="47"/>
      <c r="B177" s="47"/>
      <c r="C177" s="47"/>
      <c r="D177" s="47"/>
      <c r="E177" s="47"/>
      <c r="F177" s="47"/>
      <c r="G177" s="47"/>
      <c r="H177" s="47"/>
    </row>
    <row r="178" spans="1:8" s="21" customFormat="1" ht="11.25">
      <c r="A178" s="47"/>
      <c r="B178" s="47"/>
      <c r="C178" s="47"/>
      <c r="D178" s="47"/>
      <c r="E178" s="47"/>
      <c r="F178" s="47"/>
      <c r="G178" s="47"/>
      <c r="H178" s="47"/>
    </row>
    <row r="179" spans="1:8" s="21" customFormat="1" ht="11.25">
      <c r="A179" s="47"/>
      <c r="B179" s="47"/>
      <c r="C179" s="47"/>
      <c r="D179" s="47"/>
      <c r="E179" s="47"/>
      <c r="F179" s="47"/>
      <c r="G179" s="47"/>
      <c r="H179" s="47"/>
    </row>
    <row r="180" spans="1:8" s="21" customFormat="1" ht="11.25">
      <c r="A180" s="47"/>
      <c r="B180" s="47"/>
      <c r="C180" s="47"/>
      <c r="D180" s="47"/>
      <c r="E180" s="47"/>
      <c r="F180" s="47"/>
      <c r="G180" s="47"/>
      <c r="H180" s="47"/>
    </row>
    <row r="181" spans="1:8" s="21" customFormat="1" ht="11.25">
      <c r="A181" s="47"/>
      <c r="B181" s="47"/>
      <c r="C181" s="47"/>
      <c r="D181" s="47"/>
      <c r="E181" s="47"/>
      <c r="F181" s="47"/>
      <c r="G181" s="47"/>
      <c r="H181" s="47"/>
    </row>
    <row r="182" spans="1:8" s="21" customFormat="1" ht="11.25">
      <c r="A182" s="47"/>
      <c r="B182" s="47"/>
      <c r="C182" s="47"/>
      <c r="D182" s="47"/>
      <c r="E182" s="47"/>
      <c r="F182" s="47"/>
      <c r="G182" s="47"/>
      <c r="H182" s="47"/>
    </row>
    <row r="183" spans="1:8" s="21" customFormat="1" ht="11.25">
      <c r="A183" s="47"/>
      <c r="B183" s="47"/>
      <c r="C183" s="47"/>
      <c r="D183" s="47"/>
      <c r="E183" s="47"/>
      <c r="F183" s="47"/>
      <c r="G183" s="47"/>
      <c r="H183" s="47"/>
    </row>
    <row r="184" spans="1:8" s="21" customFormat="1" ht="11.25">
      <c r="A184" s="47"/>
      <c r="B184" s="47"/>
      <c r="C184" s="47"/>
      <c r="D184" s="47"/>
      <c r="E184" s="47"/>
      <c r="F184" s="47"/>
      <c r="G184" s="47"/>
      <c r="H184" s="47"/>
    </row>
    <row r="185" spans="1:8" s="21" customFormat="1" ht="11.25">
      <c r="A185" s="47"/>
      <c r="B185" s="47"/>
      <c r="C185" s="47"/>
      <c r="D185" s="47"/>
      <c r="E185" s="47"/>
      <c r="F185" s="47"/>
      <c r="G185" s="47"/>
      <c r="H185" s="47"/>
    </row>
    <row r="186" spans="1:8" s="21" customFormat="1" ht="11.25">
      <c r="A186" s="47"/>
      <c r="B186" s="47"/>
      <c r="C186" s="47"/>
      <c r="D186" s="47"/>
      <c r="E186" s="47"/>
      <c r="F186" s="47"/>
      <c r="G186" s="47"/>
      <c r="H186" s="47"/>
    </row>
    <row r="187" spans="1:8" s="21" customFormat="1" ht="11.25">
      <c r="A187" s="47"/>
      <c r="B187" s="47"/>
      <c r="C187" s="47"/>
      <c r="D187" s="47"/>
      <c r="E187" s="47"/>
      <c r="F187" s="47"/>
      <c r="G187" s="47"/>
      <c r="H187" s="47"/>
    </row>
    <row r="188" spans="1:8" s="21" customFormat="1" ht="11.25">
      <c r="A188" s="47"/>
      <c r="B188" s="47"/>
      <c r="C188" s="47"/>
      <c r="D188" s="47"/>
      <c r="E188" s="47"/>
      <c r="F188" s="47"/>
      <c r="G188" s="47"/>
      <c r="H188" s="47"/>
    </row>
    <row r="189" spans="1:8" s="21" customFormat="1" ht="11.25">
      <c r="A189" s="47"/>
      <c r="B189" s="47"/>
      <c r="C189" s="47"/>
      <c r="D189" s="47"/>
      <c r="E189" s="47"/>
      <c r="F189" s="47"/>
      <c r="G189" s="47"/>
      <c r="H189" s="47"/>
    </row>
    <row r="190" spans="1:8" s="21" customFormat="1" ht="11.25">
      <c r="A190" s="47"/>
      <c r="B190" s="47"/>
      <c r="C190" s="47"/>
      <c r="D190" s="47"/>
      <c r="E190" s="47"/>
      <c r="F190" s="47"/>
      <c r="G190" s="47"/>
      <c r="H190" s="47"/>
    </row>
    <row r="191" spans="1:8" s="21" customFormat="1" ht="11.25">
      <c r="A191" s="47"/>
      <c r="B191" s="47"/>
      <c r="C191" s="47"/>
      <c r="D191" s="47"/>
      <c r="E191" s="47"/>
      <c r="F191" s="47"/>
      <c r="G191" s="47"/>
      <c r="H191" s="47"/>
    </row>
    <row r="192" spans="1:8" s="21" customFormat="1" ht="11.25">
      <c r="A192" s="47"/>
      <c r="B192" s="47"/>
      <c r="C192" s="47"/>
      <c r="D192" s="47"/>
      <c r="E192" s="47"/>
      <c r="F192" s="47"/>
      <c r="G192" s="47"/>
      <c r="H192" s="47"/>
    </row>
    <row r="193" spans="1:8" s="21" customFormat="1" ht="11.25">
      <c r="A193" s="47"/>
      <c r="B193" s="47"/>
      <c r="C193" s="47"/>
      <c r="D193" s="47"/>
      <c r="E193" s="47"/>
      <c r="F193" s="47"/>
      <c r="G193" s="47"/>
      <c r="H193" s="47"/>
    </row>
    <row r="194" spans="1:8" s="21" customFormat="1" ht="11.25">
      <c r="A194" s="47"/>
      <c r="B194" s="47"/>
      <c r="C194" s="47"/>
      <c r="D194" s="47"/>
      <c r="E194" s="47"/>
      <c r="F194" s="47"/>
      <c r="G194" s="47"/>
      <c r="H194" s="47"/>
    </row>
    <row r="195" spans="1:8" s="21" customFormat="1" ht="11.25">
      <c r="A195" s="47"/>
      <c r="B195" s="47"/>
      <c r="C195" s="47"/>
      <c r="D195" s="47"/>
      <c r="E195" s="47"/>
      <c r="F195" s="47"/>
      <c r="G195" s="47"/>
      <c r="H195" s="47"/>
    </row>
    <row r="196" spans="1:8" s="21" customFormat="1" ht="11.25">
      <c r="A196" s="47"/>
      <c r="B196" s="47"/>
      <c r="C196" s="47"/>
      <c r="D196" s="47"/>
      <c r="E196" s="47"/>
      <c r="F196" s="47"/>
      <c r="G196" s="47"/>
      <c r="H196" s="47"/>
    </row>
    <row r="197" spans="1:8" s="21" customFormat="1" ht="11.25">
      <c r="A197" s="47"/>
      <c r="B197" s="47"/>
      <c r="C197" s="47"/>
      <c r="D197" s="47"/>
      <c r="E197" s="47"/>
      <c r="F197" s="47"/>
      <c r="G197" s="47"/>
      <c r="H197" s="47"/>
    </row>
    <row r="198" spans="1:8" s="21" customFormat="1" ht="11.25">
      <c r="A198" s="47"/>
      <c r="B198" s="47"/>
      <c r="C198" s="47"/>
      <c r="D198" s="47"/>
      <c r="E198" s="47"/>
      <c r="F198" s="47"/>
      <c r="G198" s="47"/>
      <c r="H198" s="47"/>
    </row>
    <row r="199" spans="1:8" s="21" customFormat="1" ht="11.25">
      <c r="A199" s="47"/>
      <c r="B199" s="47"/>
      <c r="C199" s="47"/>
      <c r="D199" s="47"/>
      <c r="E199" s="47"/>
      <c r="F199" s="47"/>
      <c r="G199" s="47"/>
      <c r="H199" s="47"/>
    </row>
    <row r="200" spans="1:8" s="21" customFormat="1" ht="11.25">
      <c r="A200" s="47"/>
      <c r="B200" s="47"/>
      <c r="C200" s="47"/>
      <c r="D200" s="47"/>
      <c r="E200" s="47"/>
      <c r="F200" s="47"/>
      <c r="G200" s="47"/>
      <c r="H200" s="47"/>
    </row>
    <row r="201" spans="1:8" s="21" customFormat="1" ht="11.25">
      <c r="A201" s="47"/>
      <c r="B201" s="47"/>
      <c r="C201" s="47"/>
      <c r="D201" s="47"/>
      <c r="E201" s="47"/>
      <c r="F201" s="47"/>
      <c r="G201" s="47"/>
      <c r="H201" s="47"/>
    </row>
    <row r="202" spans="1:8" s="21" customFormat="1" ht="11.25">
      <c r="A202" s="47"/>
      <c r="B202" s="47"/>
      <c r="C202" s="47"/>
      <c r="D202" s="47"/>
      <c r="E202" s="47"/>
      <c r="F202" s="47"/>
      <c r="G202" s="47"/>
      <c r="H202" s="47"/>
    </row>
    <row r="203" spans="1:8" s="21" customFormat="1" ht="11.25">
      <c r="A203" s="47"/>
      <c r="B203" s="47"/>
      <c r="C203" s="47"/>
      <c r="D203" s="47"/>
      <c r="E203" s="47"/>
      <c r="F203" s="47"/>
      <c r="G203" s="47"/>
      <c r="H203" s="47"/>
    </row>
    <row r="204" spans="1:8" s="21" customFormat="1" ht="11.25">
      <c r="A204" s="47"/>
      <c r="B204" s="47"/>
      <c r="C204" s="47"/>
      <c r="D204" s="47"/>
      <c r="E204" s="47"/>
      <c r="F204" s="47"/>
      <c r="G204" s="47"/>
      <c r="H204" s="47"/>
    </row>
    <row r="205" spans="1:8" s="21" customFormat="1" ht="11.25">
      <c r="A205" s="47"/>
      <c r="B205" s="47"/>
      <c r="C205" s="47"/>
      <c r="D205" s="47"/>
      <c r="E205" s="47"/>
      <c r="F205" s="47"/>
      <c r="G205" s="47"/>
      <c r="H205" s="47"/>
    </row>
    <row r="206" spans="1:8" s="21" customFormat="1" ht="11.25">
      <c r="A206" s="47"/>
      <c r="B206" s="47"/>
      <c r="C206" s="47"/>
      <c r="D206" s="47"/>
      <c r="E206" s="47"/>
      <c r="F206" s="47"/>
      <c r="G206" s="47"/>
      <c r="H206" s="47"/>
    </row>
    <row r="207" spans="1:8" s="21" customFormat="1" ht="11.25">
      <c r="A207" s="47"/>
      <c r="B207" s="47"/>
      <c r="C207" s="47"/>
      <c r="D207" s="47"/>
      <c r="E207" s="47"/>
      <c r="F207" s="47"/>
      <c r="G207" s="47"/>
      <c r="H207" s="47"/>
    </row>
    <row r="208" spans="1:8" s="21" customFormat="1" ht="11.25">
      <c r="A208" s="47"/>
      <c r="B208" s="47"/>
      <c r="C208" s="47"/>
      <c r="D208" s="47"/>
      <c r="E208" s="47"/>
      <c r="F208" s="47"/>
      <c r="G208" s="47"/>
      <c r="H208" s="47"/>
    </row>
    <row r="209" spans="1:8" s="21" customFormat="1" ht="11.25">
      <c r="A209" s="47"/>
      <c r="B209" s="47"/>
      <c r="C209" s="47"/>
      <c r="D209" s="47"/>
      <c r="E209" s="47"/>
      <c r="F209" s="47"/>
      <c r="G209" s="47"/>
      <c r="H209" s="47"/>
    </row>
    <row r="210" spans="1:8" s="21" customFormat="1" ht="11.25">
      <c r="A210" s="47"/>
      <c r="B210" s="47"/>
      <c r="C210" s="47"/>
      <c r="D210" s="47"/>
      <c r="E210" s="47"/>
      <c r="F210" s="47"/>
      <c r="G210" s="47"/>
      <c r="H210" s="47"/>
    </row>
    <row r="211" spans="1:8" s="21" customFormat="1" ht="11.25">
      <c r="A211" s="47"/>
      <c r="B211" s="47"/>
      <c r="C211" s="47"/>
      <c r="D211" s="47"/>
      <c r="E211" s="47"/>
      <c r="F211" s="47"/>
      <c r="G211" s="47"/>
      <c r="H211" s="47"/>
    </row>
    <row r="212" spans="1:8" s="21" customFormat="1" ht="11.25">
      <c r="A212" s="47"/>
      <c r="B212" s="47"/>
      <c r="C212" s="47"/>
      <c r="D212" s="47"/>
      <c r="E212" s="47"/>
      <c r="F212" s="47"/>
      <c r="G212" s="47"/>
      <c r="H212" s="47"/>
    </row>
    <row r="213" spans="1:8" s="21" customFormat="1" ht="11.25">
      <c r="A213" s="47"/>
      <c r="B213" s="47"/>
      <c r="C213" s="47"/>
      <c r="D213" s="47"/>
      <c r="E213" s="47"/>
      <c r="F213" s="47"/>
      <c r="G213" s="47"/>
      <c r="H213" s="47"/>
    </row>
    <row r="214" spans="1:8" s="21" customFormat="1" ht="11.25">
      <c r="A214" s="47"/>
      <c r="B214" s="47"/>
      <c r="C214" s="47"/>
      <c r="D214" s="47"/>
      <c r="E214" s="47"/>
      <c r="F214" s="47"/>
      <c r="G214" s="47"/>
      <c r="H214" s="47"/>
    </row>
    <row r="215" spans="1:8" s="21" customFormat="1" ht="11.25">
      <c r="A215" s="47"/>
      <c r="B215" s="47"/>
      <c r="C215" s="47"/>
      <c r="D215" s="47"/>
      <c r="E215" s="47"/>
      <c r="F215" s="47"/>
      <c r="G215" s="47"/>
      <c r="H215" s="47"/>
    </row>
    <row r="216" spans="1:8" s="21" customFormat="1" ht="11.25">
      <c r="A216" s="47"/>
      <c r="B216" s="47"/>
      <c r="C216" s="47"/>
      <c r="D216" s="47"/>
      <c r="E216" s="47"/>
      <c r="F216" s="47"/>
      <c r="G216" s="47"/>
      <c r="H216" s="47"/>
    </row>
    <row r="217" spans="1:8" s="21" customFormat="1" ht="11.25">
      <c r="A217" s="47"/>
      <c r="B217" s="47"/>
      <c r="C217" s="47"/>
      <c r="D217" s="47"/>
      <c r="E217" s="47"/>
      <c r="F217" s="47"/>
      <c r="G217" s="47"/>
      <c r="H217" s="47"/>
    </row>
    <row r="218" spans="1:8" s="21" customFormat="1" ht="11.25">
      <c r="A218" s="47"/>
      <c r="B218" s="47"/>
      <c r="C218" s="47"/>
      <c r="D218" s="47"/>
      <c r="E218" s="47"/>
      <c r="F218" s="47"/>
      <c r="G218" s="47"/>
      <c r="H218" s="47"/>
    </row>
    <row r="219" spans="1:8" s="21" customFormat="1" ht="11.25">
      <c r="A219" s="47"/>
      <c r="B219" s="47"/>
      <c r="C219" s="47"/>
      <c r="D219" s="47"/>
      <c r="E219" s="47"/>
      <c r="F219" s="47"/>
      <c r="G219" s="47"/>
      <c r="H219" s="47"/>
    </row>
    <row r="220" spans="1:8" s="21" customFormat="1" ht="11.25">
      <c r="A220" s="47"/>
      <c r="B220" s="47"/>
      <c r="C220" s="47"/>
      <c r="D220" s="47"/>
      <c r="E220" s="47"/>
      <c r="F220" s="47"/>
      <c r="G220" s="47"/>
      <c r="H220" s="47"/>
    </row>
    <row r="221" spans="1:8" s="21" customFormat="1" ht="11.25">
      <c r="A221" s="47"/>
      <c r="B221" s="47"/>
      <c r="C221" s="47"/>
      <c r="D221" s="47"/>
      <c r="E221" s="47"/>
      <c r="F221" s="47"/>
      <c r="G221" s="47"/>
      <c r="H221" s="47"/>
    </row>
    <row r="222" spans="1:8" s="21" customFormat="1" ht="11.25">
      <c r="A222" s="47"/>
      <c r="B222" s="47"/>
      <c r="C222" s="47"/>
      <c r="D222" s="47"/>
      <c r="E222" s="47"/>
      <c r="F222" s="47"/>
      <c r="G222" s="47"/>
      <c r="H222" s="47"/>
    </row>
    <row r="223" spans="1:8" s="21" customFormat="1" ht="11.25">
      <c r="A223" s="47"/>
      <c r="B223" s="47"/>
      <c r="C223" s="47"/>
      <c r="D223" s="47"/>
      <c r="E223" s="47"/>
      <c r="F223" s="47"/>
      <c r="G223" s="47"/>
      <c r="H223" s="47"/>
    </row>
    <row r="224" spans="1:8" s="21" customFormat="1" ht="11.25">
      <c r="A224" s="47"/>
      <c r="B224" s="47"/>
      <c r="C224" s="47"/>
      <c r="D224" s="47"/>
      <c r="E224" s="47"/>
      <c r="F224" s="47"/>
      <c r="G224" s="47"/>
      <c r="H224" s="47"/>
    </row>
    <row r="225" spans="1:8" s="21" customFormat="1" ht="11.25">
      <c r="A225" s="47"/>
      <c r="B225" s="47"/>
      <c r="C225" s="47"/>
      <c r="D225" s="47"/>
      <c r="E225" s="47"/>
      <c r="F225" s="47"/>
      <c r="G225" s="47"/>
      <c r="H225" s="47"/>
    </row>
    <row r="226" spans="1:8" s="21" customFormat="1" ht="11.25">
      <c r="A226" s="47"/>
      <c r="B226" s="47"/>
      <c r="C226" s="47"/>
      <c r="D226" s="47"/>
      <c r="E226" s="47"/>
      <c r="F226" s="47"/>
      <c r="G226" s="47"/>
      <c r="H226" s="47"/>
    </row>
    <row r="227" spans="1:8" s="21" customFormat="1" ht="11.25">
      <c r="A227" s="47"/>
      <c r="B227" s="47"/>
      <c r="C227" s="47"/>
      <c r="D227" s="47"/>
      <c r="E227" s="47"/>
      <c r="F227" s="47"/>
      <c r="G227" s="47"/>
      <c r="H227" s="47"/>
    </row>
    <row r="228" spans="1:8" s="21" customFormat="1" ht="11.25">
      <c r="A228" s="47"/>
      <c r="B228" s="47"/>
      <c r="C228" s="47"/>
      <c r="D228" s="47"/>
      <c r="E228" s="47"/>
      <c r="F228" s="47"/>
      <c r="G228" s="47"/>
      <c r="H228" s="47"/>
    </row>
    <row r="229" spans="1:8" s="21" customFormat="1" ht="11.25">
      <c r="A229" s="47"/>
      <c r="B229" s="47"/>
      <c r="C229" s="47"/>
      <c r="D229" s="47"/>
      <c r="E229" s="47"/>
      <c r="F229" s="47"/>
      <c r="G229" s="47"/>
      <c r="H229" s="47"/>
    </row>
    <row r="230" spans="1:8" s="21" customFormat="1" ht="11.25">
      <c r="A230" s="47"/>
      <c r="B230" s="47"/>
      <c r="C230" s="47"/>
      <c r="D230" s="47"/>
      <c r="E230" s="47"/>
      <c r="F230" s="47"/>
      <c r="G230" s="47"/>
      <c r="H230" s="47"/>
    </row>
    <row r="231" spans="1:8" s="21" customFormat="1" ht="11.25">
      <c r="A231" s="47"/>
      <c r="B231" s="47"/>
      <c r="C231" s="47"/>
      <c r="D231" s="47"/>
      <c r="E231" s="47"/>
      <c r="F231" s="47"/>
      <c r="G231" s="47"/>
      <c r="H231" s="47"/>
    </row>
    <row r="232" spans="1:8" s="21" customFormat="1" ht="11.25">
      <c r="A232" s="47"/>
      <c r="B232" s="47"/>
      <c r="C232" s="47"/>
      <c r="D232" s="47"/>
      <c r="E232" s="47"/>
      <c r="F232" s="47"/>
      <c r="G232" s="47"/>
      <c r="H232" s="47"/>
    </row>
    <row r="233" spans="1:8" s="21" customFormat="1" ht="11.25">
      <c r="A233" s="47"/>
      <c r="B233" s="47"/>
      <c r="C233" s="47"/>
      <c r="D233" s="47"/>
      <c r="E233" s="47"/>
      <c r="F233" s="47"/>
      <c r="G233" s="47"/>
      <c r="H233" s="47"/>
    </row>
    <row r="234" spans="1:8" s="21" customFormat="1" ht="11.25">
      <c r="A234" s="47"/>
      <c r="B234" s="47"/>
      <c r="C234" s="47"/>
      <c r="D234" s="47"/>
      <c r="E234" s="47"/>
      <c r="F234" s="47"/>
      <c r="G234" s="47"/>
      <c r="H234" s="47"/>
    </row>
    <row r="235" spans="1:8" s="21" customFormat="1" ht="11.25">
      <c r="A235" s="47"/>
      <c r="B235" s="47"/>
      <c r="C235" s="47"/>
      <c r="D235" s="47"/>
      <c r="E235" s="47"/>
      <c r="F235" s="47"/>
      <c r="G235" s="47"/>
      <c r="H235" s="47"/>
    </row>
    <row r="236" spans="1:8" s="21" customFormat="1" ht="11.25">
      <c r="A236" s="47"/>
      <c r="B236" s="47"/>
      <c r="C236" s="47"/>
      <c r="D236" s="47"/>
      <c r="E236" s="47"/>
      <c r="F236" s="47"/>
      <c r="G236" s="47"/>
      <c r="H236" s="47"/>
    </row>
    <row r="237" spans="1:8" s="21" customFormat="1" ht="11.25">
      <c r="A237" s="47"/>
      <c r="B237" s="47"/>
      <c r="C237" s="47"/>
      <c r="D237" s="47"/>
      <c r="E237" s="47"/>
      <c r="F237" s="47"/>
      <c r="G237" s="47"/>
      <c r="H237" s="47"/>
    </row>
    <row r="238" spans="1:8" s="21" customFormat="1" ht="11.25">
      <c r="A238" s="47"/>
      <c r="B238" s="47"/>
      <c r="C238" s="47"/>
      <c r="D238" s="47"/>
      <c r="E238" s="47"/>
      <c r="F238" s="47"/>
      <c r="G238" s="47"/>
      <c r="H238" s="47"/>
    </row>
    <row r="239" spans="1:8" s="21" customFormat="1" ht="11.25">
      <c r="A239" s="47"/>
      <c r="B239" s="47"/>
      <c r="C239" s="47"/>
      <c r="D239" s="47"/>
      <c r="E239" s="47"/>
      <c r="F239" s="47"/>
      <c r="G239" s="47"/>
      <c r="H239" s="47"/>
    </row>
    <row r="240" spans="1:8" s="21" customFormat="1" ht="11.25">
      <c r="A240" s="47"/>
      <c r="B240" s="47"/>
      <c r="C240" s="47"/>
      <c r="D240" s="47"/>
      <c r="E240" s="47"/>
      <c r="F240" s="47"/>
      <c r="G240" s="47"/>
      <c r="H240" s="47"/>
    </row>
    <row r="241" spans="1:8" s="21" customFormat="1" ht="11.25">
      <c r="A241" s="47"/>
      <c r="B241" s="47"/>
      <c r="C241" s="47"/>
      <c r="D241" s="47"/>
      <c r="E241" s="47"/>
      <c r="F241" s="47"/>
      <c r="G241" s="47"/>
      <c r="H241" s="47"/>
    </row>
    <row r="242" spans="1:8" s="21" customFormat="1" ht="11.25">
      <c r="A242" s="47"/>
      <c r="B242" s="47"/>
      <c r="C242" s="47"/>
      <c r="D242" s="47"/>
      <c r="E242" s="47"/>
      <c r="F242" s="47"/>
      <c r="G242" s="47"/>
      <c r="H242" s="47"/>
    </row>
    <row r="243" spans="1:8" s="21" customFormat="1" ht="11.25">
      <c r="A243" s="47"/>
      <c r="B243" s="47"/>
      <c r="C243" s="47"/>
      <c r="D243" s="47"/>
      <c r="E243" s="47"/>
      <c r="F243" s="47"/>
      <c r="G243" s="47"/>
      <c r="H243" s="47"/>
    </row>
    <row r="244" spans="1:8" s="21" customFormat="1" ht="11.25">
      <c r="A244" s="47"/>
      <c r="B244" s="47"/>
      <c r="C244" s="47"/>
      <c r="D244" s="47"/>
      <c r="E244" s="47"/>
      <c r="F244" s="47"/>
      <c r="G244" s="47"/>
      <c r="H244" s="47"/>
    </row>
    <row r="245" spans="1:8" s="21" customFormat="1" ht="11.25">
      <c r="A245" s="47"/>
      <c r="B245" s="47"/>
      <c r="C245" s="47"/>
      <c r="D245" s="47"/>
      <c r="E245" s="47"/>
      <c r="F245" s="47"/>
      <c r="G245" s="47"/>
      <c r="H245" s="47"/>
    </row>
    <row r="246" spans="1:8" s="21" customFormat="1" ht="11.25">
      <c r="A246" s="47"/>
      <c r="B246" s="47"/>
      <c r="C246" s="47"/>
      <c r="D246" s="47"/>
      <c r="E246" s="47"/>
      <c r="F246" s="47"/>
      <c r="G246" s="47"/>
      <c r="H246" s="47"/>
    </row>
    <row r="247" spans="1:8" s="21" customFormat="1" ht="11.25">
      <c r="A247" s="47"/>
      <c r="B247" s="47"/>
      <c r="C247" s="47"/>
      <c r="D247" s="47"/>
      <c r="E247" s="47"/>
      <c r="F247" s="47"/>
      <c r="G247" s="47"/>
      <c r="H247" s="47"/>
    </row>
    <row r="248" spans="1:8" s="21" customFormat="1" ht="11.25">
      <c r="A248" s="47"/>
      <c r="B248" s="47"/>
      <c r="C248" s="47"/>
      <c r="D248" s="47"/>
      <c r="E248" s="47"/>
      <c r="F248" s="47"/>
      <c r="G248" s="47"/>
      <c r="H248" s="47"/>
    </row>
    <row r="249" spans="1:8" s="21" customFormat="1" ht="11.25">
      <c r="A249" s="47"/>
      <c r="B249" s="47"/>
      <c r="C249" s="47"/>
      <c r="D249" s="47"/>
      <c r="E249" s="47"/>
      <c r="F249" s="47"/>
      <c r="G249" s="47"/>
      <c r="H249" s="47"/>
    </row>
    <row r="250" spans="1:8" s="21" customFormat="1" ht="11.25">
      <c r="A250" s="47"/>
      <c r="B250" s="47"/>
      <c r="C250" s="47"/>
      <c r="D250" s="47"/>
      <c r="E250" s="47"/>
      <c r="F250" s="47"/>
      <c r="G250" s="47"/>
      <c r="H250" s="47"/>
    </row>
    <row r="251" spans="1:8" s="21" customFormat="1" ht="11.25">
      <c r="A251" s="47"/>
      <c r="B251" s="47"/>
      <c r="C251" s="47"/>
      <c r="D251" s="47"/>
      <c r="E251" s="47"/>
      <c r="F251" s="47"/>
      <c r="G251" s="47"/>
      <c r="H251" s="47"/>
    </row>
    <row r="252" spans="1:8" s="21" customFormat="1" ht="11.25">
      <c r="A252" s="47"/>
      <c r="B252" s="47"/>
      <c r="C252" s="47"/>
      <c r="D252" s="47"/>
      <c r="E252" s="47"/>
      <c r="F252" s="47"/>
      <c r="G252" s="47"/>
      <c r="H252" s="47"/>
    </row>
    <row r="253" spans="1:8" s="21" customFormat="1" ht="11.25">
      <c r="A253" s="47"/>
      <c r="B253" s="47"/>
      <c r="C253" s="47"/>
      <c r="D253" s="47"/>
      <c r="E253" s="47"/>
      <c r="F253" s="47"/>
      <c r="G253" s="47"/>
      <c r="H253" s="47"/>
    </row>
    <row r="254" spans="1:8" s="21" customFormat="1" ht="11.25">
      <c r="A254" s="47"/>
      <c r="B254" s="47"/>
      <c r="C254" s="47"/>
      <c r="D254" s="47"/>
      <c r="E254" s="47"/>
      <c r="F254" s="47"/>
      <c r="G254" s="47"/>
      <c r="H254" s="47"/>
    </row>
    <row r="255" spans="1:8" s="21" customFormat="1" ht="11.25">
      <c r="A255" s="47"/>
      <c r="B255" s="47"/>
      <c r="C255" s="47"/>
      <c r="D255" s="47"/>
      <c r="E255" s="47"/>
      <c r="F255" s="47"/>
      <c r="G255" s="47"/>
      <c r="H255" s="47"/>
    </row>
    <row r="256" spans="1:8" s="21" customFormat="1" ht="11.25">
      <c r="A256" s="47"/>
      <c r="B256" s="47"/>
      <c r="C256" s="47"/>
      <c r="D256" s="47"/>
      <c r="E256" s="47"/>
      <c r="F256" s="47"/>
      <c r="G256" s="47"/>
      <c r="H256" s="47"/>
    </row>
    <row r="257" spans="1:8" s="21" customFormat="1" ht="11.25">
      <c r="A257" s="47"/>
      <c r="B257" s="47"/>
      <c r="C257" s="47"/>
      <c r="D257" s="47"/>
      <c r="E257" s="47"/>
      <c r="F257" s="47"/>
      <c r="G257" s="47"/>
      <c r="H257" s="47"/>
    </row>
    <row r="258" spans="1:8" s="21" customFormat="1" ht="11.25">
      <c r="A258" s="47"/>
      <c r="B258" s="47"/>
      <c r="C258" s="47"/>
      <c r="D258" s="47"/>
      <c r="E258" s="47"/>
      <c r="F258" s="47"/>
      <c r="G258" s="47"/>
      <c r="H258" s="47"/>
    </row>
    <row r="259" spans="1:8" s="21" customFormat="1" ht="11.25">
      <c r="A259" s="47"/>
      <c r="B259" s="47"/>
      <c r="C259" s="47"/>
      <c r="D259" s="47"/>
      <c r="E259" s="47"/>
      <c r="F259" s="47"/>
      <c r="G259" s="47"/>
      <c r="H259" s="47"/>
    </row>
    <row r="260" spans="1:8" s="21" customFormat="1" ht="11.25">
      <c r="A260" s="47"/>
      <c r="B260" s="47"/>
      <c r="C260" s="47"/>
      <c r="D260" s="47"/>
      <c r="E260" s="47"/>
      <c r="F260" s="47"/>
      <c r="G260" s="47"/>
      <c r="H260" s="47"/>
    </row>
    <row r="261" spans="1:8" s="21" customFormat="1" ht="11.25">
      <c r="A261" s="47"/>
      <c r="B261" s="47"/>
      <c r="C261" s="47"/>
      <c r="D261" s="47"/>
      <c r="E261" s="47"/>
      <c r="F261" s="47"/>
      <c r="G261" s="47"/>
      <c r="H261" s="47"/>
    </row>
    <row r="262" spans="1:8" s="21" customFormat="1" ht="11.25">
      <c r="A262" s="47"/>
      <c r="B262" s="47"/>
      <c r="C262" s="47"/>
      <c r="D262" s="47"/>
      <c r="E262" s="47"/>
      <c r="F262" s="47"/>
      <c r="G262" s="47"/>
      <c r="H262" s="47"/>
    </row>
    <row r="263" spans="1:8" s="21" customFormat="1" ht="11.25">
      <c r="A263" s="47"/>
      <c r="B263" s="47"/>
      <c r="C263" s="47"/>
      <c r="D263" s="47"/>
      <c r="E263" s="47"/>
      <c r="F263" s="47"/>
      <c r="G263" s="47"/>
      <c r="H263" s="47"/>
    </row>
    <row r="264" spans="1:8" s="21" customFormat="1" ht="11.25">
      <c r="A264" s="47"/>
      <c r="B264" s="47"/>
      <c r="C264" s="47"/>
      <c r="D264" s="47"/>
      <c r="E264" s="47"/>
      <c r="F264" s="47"/>
      <c r="G264" s="47"/>
      <c r="H264" s="47"/>
    </row>
    <row r="265" spans="1:8" s="21" customFormat="1" ht="11.25">
      <c r="A265" s="47"/>
      <c r="B265" s="47"/>
      <c r="C265" s="47"/>
      <c r="D265" s="47"/>
      <c r="E265" s="47"/>
      <c r="F265" s="47"/>
      <c r="G265" s="47"/>
      <c r="H265" s="47"/>
    </row>
    <row r="266" spans="1:8" s="21" customFormat="1" ht="11.25">
      <c r="A266" s="47"/>
      <c r="B266" s="47"/>
      <c r="C266" s="47"/>
      <c r="D266" s="47"/>
      <c r="E266" s="47"/>
      <c r="F266" s="47"/>
      <c r="G266" s="47"/>
      <c r="H266" s="47"/>
    </row>
    <row r="267" spans="1:8" s="21" customFormat="1" ht="11.25">
      <c r="A267" s="47"/>
      <c r="B267" s="47"/>
      <c r="C267" s="47"/>
      <c r="D267" s="47"/>
      <c r="E267" s="47"/>
      <c r="F267" s="47"/>
      <c r="G267" s="47"/>
      <c r="H267" s="47"/>
    </row>
    <row r="268" spans="1:8" s="21" customFormat="1" ht="11.25">
      <c r="A268" s="47"/>
      <c r="B268" s="47"/>
      <c r="C268" s="47"/>
      <c r="D268" s="47"/>
      <c r="E268" s="47"/>
      <c r="F268" s="47"/>
      <c r="G268" s="47"/>
      <c r="H268" s="47"/>
    </row>
    <row r="269" spans="1:8" s="21" customFormat="1" ht="11.25">
      <c r="A269" s="47"/>
      <c r="B269" s="47"/>
      <c r="C269" s="47"/>
      <c r="D269" s="47"/>
      <c r="E269" s="47"/>
      <c r="F269" s="47"/>
      <c r="G269" s="47"/>
      <c r="H269" s="47"/>
    </row>
    <row r="270" spans="1:8" s="21" customFormat="1" ht="11.25">
      <c r="A270" s="47"/>
      <c r="B270" s="47"/>
      <c r="C270" s="47"/>
      <c r="D270" s="47"/>
      <c r="E270" s="47"/>
      <c r="F270" s="47"/>
      <c r="G270" s="47"/>
      <c r="H270" s="47"/>
    </row>
    <row r="271" spans="1:8" s="21" customFormat="1" ht="11.25">
      <c r="A271" s="47"/>
      <c r="B271" s="47"/>
      <c r="C271" s="47"/>
      <c r="D271" s="47"/>
      <c r="E271" s="47"/>
      <c r="F271" s="47"/>
      <c r="G271" s="47"/>
      <c r="H271" s="47"/>
    </row>
    <row r="272" spans="1:8" s="21" customFormat="1" ht="11.25">
      <c r="A272" s="47"/>
      <c r="B272" s="47"/>
      <c r="C272" s="47"/>
      <c r="D272" s="47"/>
      <c r="E272" s="47"/>
      <c r="F272" s="47"/>
      <c r="G272" s="47"/>
      <c r="H272" s="47"/>
    </row>
    <row r="273" spans="1:8" s="21" customFormat="1" ht="11.25">
      <c r="A273" s="47"/>
      <c r="B273" s="47"/>
      <c r="C273" s="47"/>
      <c r="D273" s="47"/>
      <c r="E273" s="47"/>
      <c r="F273" s="47"/>
      <c r="G273" s="47"/>
      <c r="H273" s="47"/>
    </row>
    <row r="274" spans="1:8" s="21" customFormat="1" ht="11.25">
      <c r="A274" s="47"/>
      <c r="B274" s="47"/>
      <c r="C274" s="47"/>
      <c r="D274" s="47"/>
      <c r="E274" s="47"/>
      <c r="F274" s="47"/>
      <c r="G274" s="47"/>
      <c r="H274" s="47"/>
    </row>
    <row r="275" spans="1:8" s="21" customFormat="1" ht="11.25">
      <c r="A275" s="47"/>
      <c r="B275" s="47"/>
      <c r="C275" s="47"/>
      <c r="D275" s="47"/>
      <c r="E275" s="47"/>
      <c r="F275" s="47"/>
      <c r="G275" s="47"/>
      <c r="H275" s="47"/>
    </row>
    <row r="276" spans="1:8" s="21" customFormat="1" ht="11.25">
      <c r="A276" s="47"/>
      <c r="B276" s="47"/>
      <c r="C276" s="47"/>
      <c r="D276" s="47"/>
      <c r="E276" s="47"/>
      <c r="F276" s="47"/>
      <c r="G276" s="47"/>
      <c r="H276" s="47"/>
    </row>
    <row r="277" spans="1:8" s="21" customFormat="1" ht="11.25">
      <c r="A277" s="47"/>
      <c r="B277" s="47"/>
      <c r="C277" s="47"/>
      <c r="D277" s="47"/>
      <c r="E277" s="47"/>
      <c r="F277" s="47"/>
      <c r="G277" s="47"/>
      <c r="H277" s="47"/>
    </row>
    <row r="278" spans="1:8" s="21" customFormat="1" ht="11.25">
      <c r="A278" s="47"/>
      <c r="B278" s="47"/>
      <c r="C278" s="47"/>
      <c r="D278" s="47"/>
      <c r="E278" s="47"/>
      <c r="F278" s="47"/>
      <c r="G278" s="47"/>
      <c r="H278" s="47"/>
    </row>
    <row r="279" spans="1:8" s="21" customFormat="1" ht="11.25">
      <c r="A279" s="47"/>
      <c r="B279" s="47"/>
      <c r="C279" s="47"/>
      <c r="D279" s="47"/>
      <c r="E279" s="47"/>
      <c r="F279" s="47"/>
      <c r="G279" s="47"/>
      <c r="H279" s="47"/>
    </row>
    <row r="280" spans="1:8" s="21" customFormat="1" ht="11.25">
      <c r="A280" s="47"/>
      <c r="B280" s="47"/>
      <c r="C280" s="47"/>
      <c r="D280" s="47"/>
      <c r="E280" s="47"/>
      <c r="F280" s="47"/>
      <c r="G280" s="47"/>
      <c r="H280" s="47"/>
    </row>
    <row r="281" spans="1:8" s="21" customFormat="1" ht="11.25">
      <c r="A281" s="47"/>
      <c r="B281" s="47"/>
      <c r="C281" s="47"/>
      <c r="D281" s="47"/>
      <c r="E281" s="47"/>
      <c r="F281" s="47"/>
      <c r="G281" s="47"/>
      <c r="H281" s="47"/>
    </row>
    <row r="282" spans="1:8" s="21" customFormat="1" ht="11.25">
      <c r="A282" s="47"/>
      <c r="B282" s="47"/>
      <c r="C282" s="47"/>
      <c r="D282" s="47"/>
      <c r="E282" s="47"/>
      <c r="F282" s="47"/>
      <c r="G282" s="47"/>
      <c r="H282" s="47"/>
    </row>
    <row r="283" spans="1:8" s="21" customFormat="1" ht="11.25">
      <c r="A283" s="47"/>
      <c r="B283" s="47"/>
      <c r="C283" s="47"/>
      <c r="D283" s="47"/>
      <c r="E283" s="47"/>
      <c r="F283" s="47"/>
      <c r="G283" s="47"/>
      <c r="H283" s="47"/>
    </row>
    <row r="284" spans="1:8" s="21" customFormat="1" ht="11.25">
      <c r="A284" s="47"/>
      <c r="B284" s="47"/>
      <c r="C284" s="47"/>
      <c r="D284" s="47"/>
      <c r="E284" s="47"/>
      <c r="F284" s="47"/>
      <c r="G284" s="47"/>
      <c r="H284" s="47"/>
    </row>
    <row r="285" spans="1:8" s="21" customFormat="1" ht="11.25">
      <c r="A285" s="47"/>
      <c r="B285" s="47"/>
      <c r="C285" s="47"/>
      <c r="D285" s="47"/>
      <c r="E285" s="47"/>
      <c r="F285" s="47"/>
      <c r="G285" s="47"/>
      <c r="H285" s="47"/>
    </row>
    <row r="286" spans="1:8" s="21" customFormat="1" ht="11.25">
      <c r="A286" s="47"/>
      <c r="B286" s="47"/>
      <c r="C286" s="47"/>
      <c r="D286" s="47"/>
      <c r="E286" s="47"/>
      <c r="F286" s="47"/>
      <c r="G286" s="47"/>
      <c r="H286" s="47"/>
    </row>
    <row r="287" spans="1:8" s="21" customFormat="1" ht="11.25">
      <c r="A287" s="47"/>
      <c r="B287" s="47"/>
      <c r="C287" s="47"/>
      <c r="D287" s="47"/>
      <c r="E287" s="47"/>
      <c r="F287" s="47"/>
      <c r="G287" s="47"/>
      <c r="H287" s="47"/>
    </row>
    <row r="288" spans="1:8" s="21" customFormat="1" ht="11.25">
      <c r="A288" s="47"/>
      <c r="B288" s="47"/>
      <c r="C288" s="47"/>
      <c r="D288" s="47"/>
      <c r="E288" s="47"/>
      <c r="F288" s="47"/>
      <c r="G288" s="47"/>
      <c r="H288" s="47"/>
    </row>
    <row r="289" spans="1:8" s="21" customFormat="1" ht="11.25">
      <c r="A289" s="47"/>
      <c r="B289" s="47"/>
      <c r="C289" s="47"/>
      <c r="D289" s="47"/>
      <c r="E289" s="47"/>
      <c r="F289" s="47"/>
      <c r="G289" s="47"/>
      <c r="H289" s="47"/>
    </row>
    <row r="290" spans="1:8" s="21" customFormat="1" ht="11.25">
      <c r="A290" s="47"/>
      <c r="B290" s="47"/>
      <c r="C290" s="47"/>
      <c r="D290" s="47"/>
      <c r="E290" s="47"/>
      <c r="F290" s="47"/>
      <c r="G290" s="47"/>
      <c r="H290" s="47"/>
    </row>
    <row r="291" spans="1:8" s="21" customFormat="1" ht="11.25">
      <c r="A291" s="47"/>
      <c r="B291" s="47"/>
      <c r="C291" s="47"/>
      <c r="D291" s="47"/>
      <c r="E291" s="47"/>
      <c r="F291" s="47"/>
      <c r="G291" s="47"/>
      <c r="H291" s="47"/>
    </row>
    <row r="292" spans="1:8" s="21" customFormat="1" ht="11.25">
      <c r="A292" s="47"/>
      <c r="B292" s="47"/>
      <c r="C292" s="47"/>
      <c r="D292" s="47"/>
      <c r="E292" s="47"/>
      <c r="F292" s="47"/>
      <c r="G292" s="47"/>
      <c r="H292" s="47"/>
    </row>
    <row r="293" spans="1:8" s="21" customFormat="1" ht="11.25">
      <c r="A293" s="47"/>
      <c r="B293" s="47"/>
      <c r="C293" s="47"/>
      <c r="D293" s="47"/>
      <c r="E293" s="47"/>
      <c r="F293" s="47"/>
      <c r="G293" s="47"/>
      <c r="H293" s="47"/>
    </row>
    <row r="294" spans="1:8" s="21" customFormat="1" ht="11.25">
      <c r="A294" s="47"/>
      <c r="B294" s="47"/>
      <c r="C294" s="47"/>
      <c r="D294" s="47"/>
      <c r="E294" s="47"/>
      <c r="F294" s="47"/>
      <c r="G294" s="47"/>
      <c r="H294" s="47"/>
    </row>
    <row r="295" spans="1:8" s="21" customFormat="1" ht="11.25">
      <c r="A295" s="47"/>
      <c r="B295" s="47"/>
      <c r="C295" s="47"/>
      <c r="D295" s="47"/>
      <c r="E295" s="47"/>
      <c r="F295" s="47"/>
      <c r="G295" s="47"/>
      <c r="H295" s="47"/>
    </row>
    <row r="296" spans="1:8" s="21" customFormat="1" ht="11.25">
      <c r="A296" s="47"/>
      <c r="B296" s="47"/>
      <c r="C296" s="47"/>
      <c r="D296" s="47"/>
      <c r="E296" s="47"/>
      <c r="F296" s="47"/>
      <c r="G296" s="47"/>
      <c r="H296" s="47"/>
    </row>
    <row r="297" spans="1:8" s="21" customFormat="1" ht="11.25">
      <c r="A297" s="47"/>
      <c r="B297" s="47"/>
      <c r="C297" s="47"/>
      <c r="D297" s="47"/>
      <c r="E297" s="47"/>
      <c r="F297" s="47"/>
      <c r="G297" s="47"/>
      <c r="H297" s="47"/>
    </row>
    <row r="298" spans="1:8" s="21" customFormat="1" ht="11.25">
      <c r="A298" s="47"/>
      <c r="B298" s="47"/>
      <c r="C298" s="47"/>
      <c r="D298" s="47"/>
      <c r="E298" s="47"/>
      <c r="F298" s="47"/>
      <c r="G298" s="47"/>
      <c r="H298" s="47"/>
    </row>
    <row r="299" spans="1:8" s="21" customFormat="1" ht="11.25">
      <c r="A299" s="47"/>
      <c r="B299" s="47"/>
      <c r="C299" s="47"/>
      <c r="D299" s="47"/>
      <c r="E299" s="47"/>
      <c r="F299" s="47"/>
      <c r="G299" s="47"/>
      <c r="H299" s="47"/>
    </row>
    <row r="300" spans="1:8" s="21" customFormat="1" ht="11.25">
      <c r="A300" s="47"/>
      <c r="B300" s="47"/>
      <c r="C300" s="47"/>
      <c r="D300" s="47"/>
      <c r="E300" s="47"/>
      <c r="F300" s="47"/>
      <c r="G300" s="47"/>
      <c r="H300" s="47"/>
    </row>
    <row r="301" spans="1:8" s="21" customFormat="1" ht="11.25">
      <c r="A301" s="47"/>
      <c r="B301" s="47"/>
      <c r="C301" s="47"/>
      <c r="D301" s="47"/>
      <c r="E301" s="47"/>
      <c r="F301" s="47"/>
      <c r="G301" s="47"/>
      <c r="H301" s="47"/>
    </row>
  </sheetData>
  <sheetProtection/>
  <mergeCells count="4">
    <mergeCell ref="A1:K1"/>
    <mergeCell ref="A5:B5"/>
    <mergeCell ref="A6:B6"/>
    <mergeCell ref="A3:H3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8"/>
  <sheetViews>
    <sheetView zoomScalePageLayoutView="0" workbookViewId="0" topLeftCell="A1">
      <selection activeCell="A3" sqref="A1:F16384"/>
    </sheetView>
  </sheetViews>
  <sheetFormatPr defaultColWidth="9.33203125" defaultRowHeight="11.25"/>
  <cols>
    <col min="1" max="1" width="21.66015625" style="2" customWidth="1"/>
    <col min="2" max="2" width="93.33203125" style="2" customWidth="1"/>
    <col min="3" max="5" width="30.83203125" style="2" customWidth="1"/>
    <col min="6" max="6" width="18.83203125" style="2" customWidth="1"/>
    <col min="7" max="32" width="9.33203125" style="21" customWidth="1"/>
  </cols>
  <sheetData>
    <row r="1" spans="1:9" ht="15.75">
      <c r="A1" s="293" t="s">
        <v>162</v>
      </c>
      <c r="B1" s="293"/>
      <c r="C1" s="293"/>
      <c r="D1" s="293"/>
      <c r="E1" s="293"/>
      <c r="F1" s="293"/>
      <c r="G1" s="293"/>
      <c r="H1" s="293"/>
      <c r="I1" s="293"/>
    </row>
    <row r="2" spans="1:9" ht="15.75">
      <c r="A2" s="293" t="s">
        <v>163</v>
      </c>
      <c r="B2" s="293"/>
      <c r="C2" s="293"/>
      <c r="D2" s="293"/>
      <c r="E2" s="293"/>
      <c r="F2" s="293"/>
      <c r="G2" s="293"/>
      <c r="H2" s="293"/>
      <c r="I2" s="293"/>
    </row>
    <row r="3" spans="1:9" ht="18">
      <c r="A3" s="134"/>
      <c r="B3" s="134"/>
      <c r="C3" s="134"/>
      <c r="D3" s="134"/>
      <c r="E3" s="134"/>
      <c r="F3" s="134"/>
      <c r="G3" s="58"/>
      <c r="H3" s="58"/>
      <c r="I3" s="58"/>
    </row>
    <row r="4" spans="1:9" ht="60.75" customHeight="1">
      <c r="A4" s="294" t="s">
        <v>11</v>
      </c>
      <c r="B4" s="294"/>
      <c r="C4" s="126" t="s">
        <v>239</v>
      </c>
      <c r="D4" s="126" t="s">
        <v>13</v>
      </c>
      <c r="E4" s="126" t="s">
        <v>159</v>
      </c>
      <c r="F4" s="126" t="s">
        <v>16</v>
      </c>
      <c r="G4" s="59"/>
      <c r="H4" s="59"/>
      <c r="I4" s="59"/>
    </row>
    <row r="5" spans="1:6" ht="22.5" customHeight="1">
      <c r="A5" s="295">
        <v>1</v>
      </c>
      <c r="B5" s="295"/>
      <c r="C5" s="127">
        <v>2</v>
      </c>
      <c r="D5" s="127">
        <v>3</v>
      </c>
      <c r="E5" s="127">
        <v>4</v>
      </c>
      <c r="F5" s="127" t="s">
        <v>170</v>
      </c>
    </row>
    <row r="6" spans="1:9" s="21" customFormat="1" ht="12.75">
      <c r="A6" s="83" t="s">
        <v>164</v>
      </c>
      <c r="B6" s="68" t="s">
        <v>165</v>
      </c>
      <c r="C6" s="136">
        <v>43864389</v>
      </c>
      <c r="D6" s="136">
        <v>43864389</v>
      </c>
      <c r="E6" s="135">
        <v>18918404.33</v>
      </c>
      <c r="F6" s="135">
        <f>SUM(E6/D6)*100</f>
        <v>43.129300923352645</v>
      </c>
      <c r="G6" s="65"/>
      <c r="H6" s="65"/>
      <c r="I6" s="65"/>
    </row>
    <row r="7" spans="1:9" s="21" customFormat="1" ht="12.75">
      <c r="A7" s="84" t="s">
        <v>134</v>
      </c>
      <c r="B7" s="85" t="s">
        <v>133</v>
      </c>
      <c r="C7" s="131">
        <v>41422126</v>
      </c>
      <c r="D7" s="131">
        <v>41422126</v>
      </c>
      <c r="E7" s="130">
        <v>18890474.42</v>
      </c>
      <c r="F7" s="137">
        <f aca="true" t="shared" si="0" ref="F7:F37">SUM(E7/D7)*100</f>
        <v>45.60479203795576</v>
      </c>
      <c r="G7" s="66"/>
      <c r="H7" s="66"/>
      <c r="I7" s="66"/>
    </row>
    <row r="8" spans="1:9" s="21" customFormat="1" ht="12.75">
      <c r="A8" s="84" t="s">
        <v>145</v>
      </c>
      <c r="B8" s="85" t="s">
        <v>146</v>
      </c>
      <c r="C8" s="131">
        <v>201167</v>
      </c>
      <c r="D8" s="131">
        <v>201167</v>
      </c>
      <c r="E8" s="130">
        <v>6982.57</v>
      </c>
      <c r="F8" s="137">
        <f t="shared" si="0"/>
        <v>3.4710315310165183</v>
      </c>
      <c r="G8" s="66"/>
      <c r="H8" s="66"/>
      <c r="I8" s="66"/>
    </row>
    <row r="9" spans="1:9" s="21" customFormat="1" ht="12.75">
      <c r="A9" s="84" t="s">
        <v>136</v>
      </c>
      <c r="B9" s="85" t="s">
        <v>135</v>
      </c>
      <c r="C9" s="131">
        <v>67</v>
      </c>
      <c r="D9" s="131">
        <v>67</v>
      </c>
      <c r="E9" s="130"/>
      <c r="F9" s="137"/>
      <c r="G9" s="66"/>
      <c r="H9" s="66"/>
      <c r="I9" s="66"/>
    </row>
    <row r="10" spans="1:9" s="21" customFormat="1" ht="12.75">
      <c r="A10" s="84" t="s">
        <v>139</v>
      </c>
      <c r="B10" s="85" t="s">
        <v>140</v>
      </c>
      <c r="C10" s="131">
        <v>1328</v>
      </c>
      <c r="D10" s="131">
        <v>1328</v>
      </c>
      <c r="E10" s="130"/>
      <c r="F10" s="135"/>
      <c r="G10" s="66"/>
      <c r="H10" s="66"/>
      <c r="I10" s="66"/>
    </row>
    <row r="11" spans="1:9" s="21" customFormat="1" ht="12.75">
      <c r="A11" s="84" t="s">
        <v>147</v>
      </c>
      <c r="B11" s="85" t="s">
        <v>148</v>
      </c>
      <c r="C11" s="131">
        <v>1122</v>
      </c>
      <c r="D11" s="131">
        <v>1122</v>
      </c>
      <c r="E11" s="130"/>
      <c r="F11" s="135"/>
      <c r="G11" s="66"/>
      <c r="H11" s="66"/>
      <c r="I11" s="66"/>
    </row>
    <row r="12" spans="1:9" s="21" customFormat="1" ht="12.75">
      <c r="A12" s="84" t="s">
        <v>166</v>
      </c>
      <c r="B12" s="85" t="s">
        <v>167</v>
      </c>
      <c r="C12" s="131">
        <v>2116254</v>
      </c>
      <c r="D12" s="131">
        <v>2116254</v>
      </c>
      <c r="E12" s="130"/>
      <c r="F12" s="135"/>
      <c r="G12" s="66"/>
      <c r="H12" s="66"/>
      <c r="I12" s="66"/>
    </row>
    <row r="13" spans="1:9" s="21" customFormat="1" ht="12.75">
      <c r="A13" s="84" t="s">
        <v>168</v>
      </c>
      <c r="B13" s="85" t="s">
        <v>169</v>
      </c>
      <c r="C13" s="131">
        <v>122325</v>
      </c>
      <c r="D13" s="131">
        <v>122325</v>
      </c>
      <c r="E13" s="130">
        <v>20947.34</v>
      </c>
      <c r="F13" s="135">
        <f t="shared" si="0"/>
        <v>17.12433272021255</v>
      </c>
      <c r="G13" s="66"/>
      <c r="H13" s="66"/>
      <c r="I13" s="66"/>
    </row>
    <row r="14" spans="1:9" s="21" customFormat="1" ht="12.75">
      <c r="A14" s="69" t="s">
        <v>171</v>
      </c>
      <c r="B14" s="70" t="s">
        <v>221</v>
      </c>
      <c r="C14" s="136">
        <v>43864389</v>
      </c>
      <c r="D14" s="136">
        <v>43864389</v>
      </c>
      <c r="E14" s="135">
        <v>18918404.33</v>
      </c>
      <c r="F14" s="135">
        <f t="shared" si="0"/>
        <v>43.129300923352645</v>
      </c>
      <c r="G14" s="61"/>
      <c r="H14" s="61"/>
      <c r="I14" s="61"/>
    </row>
    <row r="15" spans="1:9" s="21" customFormat="1" ht="12.75">
      <c r="A15" s="74" t="s">
        <v>172</v>
      </c>
      <c r="B15" s="75" t="s">
        <v>222</v>
      </c>
      <c r="C15" s="136">
        <v>42716005</v>
      </c>
      <c r="D15" s="136">
        <v>42716005</v>
      </c>
      <c r="E15" s="135">
        <v>18583669.29</v>
      </c>
      <c r="F15" s="135">
        <f t="shared" si="0"/>
        <v>43.50516695088878</v>
      </c>
      <c r="G15" s="61"/>
      <c r="H15" s="61"/>
      <c r="I15" s="61"/>
    </row>
    <row r="16" spans="1:6" s="21" customFormat="1" ht="12.75">
      <c r="A16" s="86" t="s">
        <v>173</v>
      </c>
      <c r="B16" s="87" t="s">
        <v>223</v>
      </c>
      <c r="C16" s="136">
        <v>39860225</v>
      </c>
      <c r="D16" s="136">
        <v>39860225</v>
      </c>
      <c r="E16" s="135">
        <v>18365923.99</v>
      </c>
      <c r="F16" s="135">
        <f t="shared" si="0"/>
        <v>46.07581615507689</v>
      </c>
    </row>
    <row r="17" spans="1:6" s="47" customFormat="1" ht="12.75">
      <c r="A17" s="88" t="s">
        <v>134</v>
      </c>
      <c r="B17" s="40" t="s">
        <v>133</v>
      </c>
      <c r="C17" s="142">
        <v>39860225</v>
      </c>
      <c r="D17" s="142">
        <v>39860225</v>
      </c>
      <c r="E17" s="137">
        <v>18365923.99</v>
      </c>
      <c r="F17" s="137">
        <f t="shared" si="0"/>
        <v>46.07581615507689</v>
      </c>
    </row>
    <row r="18" spans="1:6" s="47" customFormat="1" ht="12.75">
      <c r="A18" s="89" t="s">
        <v>174</v>
      </c>
      <c r="B18" s="40" t="s">
        <v>85</v>
      </c>
      <c r="C18" s="142">
        <v>36714</v>
      </c>
      <c r="D18" s="142">
        <v>36714</v>
      </c>
      <c r="E18" s="137">
        <v>1732.6</v>
      </c>
      <c r="F18" s="137">
        <f t="shared" si="0"/>
        <v>4.719180694013183</v>
      </c>
    </row>
    <row r="19" spans="1:6" s="47" customFormat="1" ht="12.75">
      <c r="A19" s="90" t="s">
        <v>175</v>
      </c>
      <c r="B19" s="40" t="s">
        <v>87</v>
      </c>
      <c r="C19" s="132"/>
      <c r="D19" s="132"/>
      <c r="E19" s="130">
        <v>1732.6</v>
      </c>
      <c r="F19" s="137"/>
    </row>
    <row r="20" spans="1:6" s="47" customFormat="1" ht="12.75">
      <c r="A20" s="89" t="s">
        <v>176</v>
      </c>
      <c r="B20" s="40" t="s">
        <v>102</v>
      </c>
      <c r="C20" s="142">
        <v>31</v>
      </c>
      <c r="D20" s="142">
        <v>31</v>
      </c>
      <c r="E20" s="143"/>
      <c r="F20" s="137"/>
    </row>
    <row r="21" spans="1:6" s="47" customFormat="1" ht="12.75">
      <c r="A21" s="89" t="s">
        <v>177</v>
      </c>
      <c r="B21" s="40" t="s">
        <v>114</v>
      </c>
      <c r="C21" s="142">
        <v>6637</v>
      </c>
      <c r="D21" s="142">
        <v>6637</v>
      </c>
      <c r="E21" s="143"/>
      <c r="F21" s="137"/>
    </row>
    <row r="22" spans="1:6" s="47" customFormat="1" ht="12.75">
      <c r="A22" s="89" t="s">
        <v>178</v>
      </c>
      <c r="B22" s="40" t="s">
        <v>105</v>
      </c>
      <c r="C22" s="142">
        <v>39816843</v>
      </c>
      <c r="D22" s="142">
        <v>39816843</v>
      </c>
      <c r="E22" s="137">
        <v>18364191.39</v>
      </c>
      <c r="F22" s="137">
        <f t="shared" si="0"/>
        <v>46.1216661250617</v>
      </c>
    </row>
    <row r="23" spans="1:6" s="47" customFormat="1" ht="12.75">
      <c r="A23" s="90" t="s">
        <v>179</v>
      </c>
      <c r="B23" s="40" t="s">
        <v>124</v>
      </c>
      <c r="C23" s="132"/>
      <c r="D23" s="132"/>
      <c r="E23" s="130">
        <v>2761430.76</v>
      </c>
      <c r="F23" s="137"/>
    </row>
    <row r="24" spans="1:6" s="47" customFormat="1" ht="12.75">
      <c r="A24" s="90" t="s">
        <v>180</v>
      </c>
      <c r="B24" s="40" t="s">
        <v>126</v>
      </c>
      <c r="C24" s="132"/>
      <c r="D24" s="132"/>
      <c r="E24" s="130">
        <v>15602760.63</v>
      </c>
      <c r="F24" s="137"/>
    </row>
    <row r="25" spans="1:6" s="21" customFormat="1" ht="12.75">
      <c r="A25" s="86" t="s">
        <v>181</v>
      </c>
      <c r="B25" s="87" t="s">
        <v>224</v>
      </c>
      <c r="C25" s="136">
        <v>579277</v>
      </c>
      <c r="D25" s="136">
        <v>579277</v>
      </c>
      <c r="E25" s="135">
        <v>217745.3</v>
      </c>
      <c r="F25" s="135">
        <f t="shared" si="0"/>
        <v>37.589149923093785</v>
      </c>
    </row>
    <row r="26" spans="1:6" s="47" customFormat="1" ht="12.75">
      <c r="A26" s="88" t="s">
        <v>134</v>
      </c>
      <c r="B26" s="40" t="s">
        <v>133</v>
      </c>
      <c r="C26" s="142">
        <v>578155</v>
      </c>
      <c r="D26" s="142">
        <v>578155</v>
      </c>
      <c r="E26" s="137">
        <v>217745.3</v>
      </c>
      <c r="F26" s="137">
        <f t="shared" si="0"/>
        <v>37.662097534398214</v>
      </c>
    </row>
    <row r="27" spans="1:6" s="47" customFormat="1" ht="12.75">
      <c r="A27" s="89" t="s">
        <v>174</v>
      </c>
      <c r="B27" s="40" t="s">
        <v>85</v>
      </c>
      <c r="C27" s="142">
        <v>40552</v>
      </c>
      <c r="D27" s="142">
        <v>40552</v>
      </c>
      <c r="E27" s="137">
        <v>3288.73</v>
      </c>
      <c r="F27" s="137">
        <f t="shared" si="0"/>
        <v>8.109908265930164</v>
      </c>
    </row>
    <row r="28" spans="1:6" s="47" customFormat="1" ht="12.75">
      <c r="A28" s="90" t="s">
        <v>175</v>
      </c>
      <c r="B28" s="40" t="s">
        <v>87</v>
      </c>
      <c r="C28" s="132"/>
      <c r="D28" s="132"/>
      <c r="E28" s="130">
        <v>836.68</v>
      </c>
      <c r="F28" s="137"/>
    </row>
    <row r="29" spans="1:6" s="47" customFormat="1" ht="12.75">
      <c r="A29" s="90" t="s">
        <v>182</v>
      </c>
      <c r="B29" s="40" t="s">
        <v>97</v>
      </c>
      <c r="C29" s="132"/>
      <c r="D29" s="132"/>
      <c r="E29" s="130">
        <v>1000</v>
      </c>
      <c r="F29" s="137"/>
    </row>
    <row r="30" spans="1:6" s="47" customFormat="1" ht="12.75">
      <c r="A30" s="90" t="s">
        <v>183</v>
      </c>
      <c r="B30" s="40" t="s">
        <v>111</v>
      </c>
      <c r="C30" s="132"/>
      <c r="D30" s="132"/>
      <c r="E30" s="130">
        <v>808.78</v>
      </c>
      <c r="F30" s="137"/>
    </row>
    <row r="31" spans="1:6" s="47" customFormat="1" ht="12.75">
      <c r="A31" s="90" t="s">
        <v>184</v>
      </c>
      <c r="B31" s="40" t="s">
        <v>112</v>
      </c>
      <c r="C31" s="132"/>
      <c r="D31" s="132"/>
      <c r="E31" s="130">
        <v>643.27</v>
      </c>
      <c r="F31" s="137"/>
    </row>
    <row r="32" spans="1:6" s="47" customFormat="1" ht="12.75">
      <c r="A32" s="89" t="s">
        <v>176</v>
      </c>
      <c r="B32" s="40" t="s">
        <v>102</v>
      </c>
      <c r="C32" s="142">
        <v>71</v>
      </c>
      <c r="D32" s="142">
        <v>71</v>
      </c>
      <c r="E32" s="143"/>
      <c r="F32" s="137"/>
    </row>
    <row r="33" spans="1:6" s="47" customFormat="1" ht="12.75">
      <c r="A33" s="89" t="s">
        <v>177</v>
      </c>
      <c r="B33" s="40" t="s">
        <v>114</v>
      </c>
      <c r="C33" s="142">
        <v>238903</v>
      </c>
      <c r="D33" s="142">
        <v>238903</v>
      </c>
      <c r="E33" s="137">
        <v>24837.71</v>
      </c>
      <c r="F33" s="137">
        <f t="shared" si="0"/>
        <v>10.396566807449048</v>
      </c>
    </row>
    <row r="34" spans="1:6" s="47" customFormat="1" ht="12.75">
      <c r="A34" s="90" t="s">
        <v>185</v>
      </c>
      <c r="B34" s="40" t="s">
        <v>118</v>
      </c>
      <c r="C34" s="132"/>
      <c r="D34" s="132"/>
      <c r="E34" s="130">
        <v>24837.71</v>
      </c>
      <c r="F34" s="137"/>
    </row>
    <row r="35" spans="1:6" s="47" customFormat="1" ht="12.75">
      <c r="A35" s="89" t="s">
        <v>186</v>
      </c>
      <c r="B35" s="40" t="s">
        <v>120</v>
      </c>
      <c r="C35" s="142">
        <v>53090</v>
      </c>
      <c r="D35" s="142">
        <v>53090</v>
      </c>
      <c r="E35" s="137">
        <v>3979.73</v>
      </c>
      <c r="F35" s="137">
        <f t="shared" si="0"/>
        <v>7.496195140327745</v>
      </c>
    </row>
    <row r="36" spans="1:6" s="47" customFormat="1" ht="12.75">
      <c r="A36" s="90" t="s">
        <v>187</v>
      </c>
      <c r="B36" s="40" t="s">
        <v>122</v>
      </c>
      <c r="C36" s="132"/>
      <c r="D36" s="132"/>
      <c r="E36" s="130">
        <v>3979.73</v>
      </c>
      <c r="F36" s="137"/>
    </row>
    <row r="37" spans="1:6" s="47" customFormat="1" ht="12.75">
      <c r="A37" s="89" t="s">
        <v>178</v>
      </c>
      <c r="B37" s="40" t="s">
        <v>105</v>
      </c>
      <c r="C37" s="142">
        <v>245539</v>
      </c>
      <c r="D37" s="142">
        <v>245539</v>
      </c>
      <c r="E37" s="137">
        <v>185639.13</v>
      </c>
      <c r="F37" s="137">
        <f t="shared" si="0"/>
        <v>75.60474303471139</v>
      </c>
    </row>
    <row r="38" spans="1:6" s="47" customFormat="1" ht="12.75">
      <c r="A38" s="90" t="s">
        <v>179</v>
      </c>
      <c r="B38" s="40" t="s">
        <v>124</v>
      </c>
      <c r="C38" s="132"/>
      <c r="D38" s="132"/>
      <c r="E38" s="130">
        <v>5320</v>
      </c>
      <c r="F38" s="137"/>
    </row>
    <row r="39" spans="1:6" s="47" customFormat="1" ht="12.75">
      <c r="A39" s="90" t="s">
        <v>180</v>
      </c>
      <c r="B39" s="40" t="s">
        <v>126</v>
      </c>
      <c r="C39" s="132"/>
      <c r="D39" s="132"/>
      <c r="E39" s="130">
        <v>180319.13</v>
      </c>
      <c r="F39" s="137"/>
    </row>
    <row r="40" spans="1:6" s="47" customFormat="1" ht="12.75">
      <c r="A40" s="88" t="s">
        <v>147</v>
      </c>
      <c r="B40" s="40" t="s">
        <v>148</v>
      </c>
      <c r="C40" s="142">
        <v>1122</v>
      </c>
      <c r="D40" s="142">
        <v>1122</v>
      </c>
      <c r="E40" s="143"/>
      <c r="F40" s="137"/>
    </row>
    <row r="41" spans="1:6" s="47" customFormat="1" ht="12.75">
      <c r="A41" s="89" t="s">
        <v>174</v>
      </c>
      <c r="B41" s="40" t="s">
        <v>85</v>
      </c>
      <c r="C41" s="142">
        <v>1122</v>
      </c>
      <c r="D41" s="142">
        <v>1122</v>
      </c>
      <c r="E41" s="143"/>
      <c r="F41" s="137"/>
    </row>
    <row r="42" spans="1:6" s="21" customFormat="1" ht="25.5">
      <c r="A42" s="86" t="s">
        <v>188</v>
      </c>
      <c r="B42" s="87" t="s">
        <v>225</v>
      </c>
      <c r="C42" s="136">
        <v>664</v>
      </c>
      <c r="D42" s="136">
        <v>664</v>
      </c>
      <c r="E42" s="144"/>
      <c r="F42" s="135"/>
    </row>
    <row r="43" spans="1:6" s="21" customFormat="1" ht="12.75">
      <c r="A43" s="88" t="s">
        <v>134</v>
      </c>
      <c r="B43" s="40" t="s">
        <v>133</v>
      </c>
      <c r="C43" s="142">
        <v>664</v>
      </c>
      <c r="D43" s="142">
        <v>664</v>
      </c>
      <c r="E43" s="143"/>
      <c r="F43" s="135"/>
    </row>
    <row r="44" spans="1:6" s="21" customFormat="1" ht="12.75">
      <c r="A44" s="89" t="s">
        <v>174</v>
      </c>
      <c r="B44" s="40" t="s">
        <v>85</v>
      </c>
      <c r="C44" s="142">
        <v>664</v>
      </c>
      <c r="D44" s="142">
        <v>664</v>
      </c>
      <c r="E44" s="143"/>
      <c r="F44" s="135"/>
    </row>
    <row r="45" spans="1:6" s="21" customFormat="1" ht="25.5">
      <c r="A45" s="86" t="s">
        <v>189</v>
      </c>
      <c r="B45" s="87" t="s">
        <v>226</v>
      </c>
      <c r="C45" s="136">
        <v>1815651</v>
      </c>
      <c r="D45" s="136">
        <v>1815651</v>
      </c>
      <c r="E45" s="144"/>
      <c r="F45" s="135"/>
    </row>
    <row r="46" spans="1:6" s="21" customFormat="1" ht="12.75">
      <c r="A46" s="88" t="s">
        <v>145</v>
      </c>
      <c r="B46" s="40" t="s">
        <v>146</v>
      </c>
      <c r="C46" s="142">
        <v>90784</v>
      </c>
      <c r="D46" s="142">
        <v>90784</v>
      </c>
      <c r="E46" s="143"/>
      <c r="F46" s="135"/>
    </row>
    <row r="47" spans="1:6" s="21" customFormat="1" ht="12.75">
      <c r="A47" s="89" t="s">
        <v>174</v>
      </c>
      <c r="B47" s="40" t="s">
        <v>85</v>
      </c>
      <c r="C47" s="142">
        <v>532</v>
      </c>
      <c r="D47" s="142">
        <v>532</v>
      </c>
      <c r="E47" s="143"/>
      <c r="F47" s="135"/>
    </row>
    <row r="48" spans="1:6" s="21" customFormat="1" ht="12.75">
      <c r="A48" s="89" t="s">
        <v>177</v>
      </c>
      <c r="B48" s="40" t="s">
        <v>114</v>
      </c>
      <c r="C48" s="142">
        <v>90252</v>
      </c>
      <c r="D48" s="142">
        <v>90252</v>
      </c>
      <c r="E48" s="143"/>
      <c r="F48" s="135"/>
    </row>
    <row r="49" spans="1:6" s="21" customFormat="1" ht="12.75">
      <c r="A49" s="88" t="s">
        <v>166</v>
      </c>
      <c r="B49" s="40" t="s">
        <v>167</v>
      </c>
      <c r="C49" s="142">
        <v>1724867</v>
      </c>
      <c r="D49" s="142">
        <v>1724867</v>
      </c>
      <c r="E49" s="143"/>
      <c r="F49" s="135"/>
    </row>
    <row r="50" spans="1:6" s="21" customFormat="1" ht="12.75">
      <c r="A50" s="89" t="s">
        <v>174</v>
      </c>
      <c r="B50" s="40" t="s">
        <v>85</v>
      </c>
      <c r="C50" s="142">
        <v>10088</v>
      </c>
      <c r="D50" s="142">
        <v>10088</v>
      </c>
      <c r="E50" s="143"/>
      <c r="F50" s="135"/>
    </row>
    <row r="51" spans="1:6" s="21" customFormat="1" ht="12.75">
      <c r="A51" s="89" t="s">
        <v>177</v>
      </c>
      <c r="B51" s="40" t="s">
        <v>114</v>
      </c>
      <c r="C51" s="142">
        <v>1714779</v>
      </c>
      <c r="D51" s="142">
        <v>1714779</v>
      </c>
      <c r="E51" s="143"/>
      <c r="F51" s="135"/>
    </row>
    <row r="52" spans="1:6" s="21" customFormat="1" ht="25.5">
      <c r="A52" s="86" t="s">
        <v>190</v>
      </c>
      <c r="B52" s="87" t="s">
        <v>227</v>
      </c>
      <c r="C52" s="136">
        <v>237786</v>
      </c>
      <c r="D52" s="136">
        <v>237786</v>
      </c>
      <c r="E52" s="144"/>
      <c r="F52" s="135"/>
    </row>
    <row r="53" spans="1:6" s="21" customFormat="1" ht="12.75">
      <c r="A53" s="88" t="s">
        <v>134</v>
      </c>
      <c r="B53" s="40" t="s">
        <v>133</v>
      </c>
      <c r="C53" s="142">
        <v>39</v>
      </c>
      <c r="D53" s="142">
        <v>39</v>
      </c>
      <c r="E53" s="143"/>
      <c r="F53" s="135"/>
    </row>
    <row r="54" spans="1:6" s="21" customFormat="1" ht="12.75">
      <c r="A54" s="89" t="s">
        <v>176</v>
      </c>
      <c r="B54" s="40" t="s">
        <v>102</v>
      </c>
      <c r="C54" s="142">
        <v>39</v>
      </c>
      <c r="D54" s="142">
        <v>39</v>
      </c>
      <c r="E54" s="143"/>
      <c r="F54" s="135"/>
    </row>
    <row r="55" spans="1:6" s="21" customFormat="1" ht="12.75">
      <c r="A55" s="88" t="s">
        <v>145</v>
      </c>
      <c r="B55" s="40" t="s">
        <v>146</v>
      </c>
      <c r="C55" s="142">
        <v>35947</v>
      </c>
      <c r="D55" s="142">
        <v>35947</v>
      </c>
      <c r="E55" s="143"/>
      <c r="F55" s="135"/>
    </row>
    <row r="56" spans="1:6" s="21" customFormat="1" ht="12.75">
      <c r="A56" s="89" t="s">
        <v>136</v>
      </c>
      <c r="B56" s="40" t="s">
        <v>78</v>
      </c>
      <c r="C56" s="142">
        <v>6524</v>
      </c>
      <c r="D56" s="142">
        <v>6524</v>
      </c>
      <c r="E56" s="143"/>
      <c r="F56" s="135"/>
    </row>
    <row r="57" spans="1:6" s="21" customFormat="1" ht="12.75">
      <c r="A57" s="89" t="s">
        <v>174</v>
      </c>
      <c r="B57" s="40" t="s">
        <v>85</v>
      </c>
      <c r="C57" s="142">
        <v>28824</v>
      </c>
      <c r="D57" s="142">
        <v>28824</v>
      </c>
      <c r="E57" s="143"/>
      <c r="F57" s="135"/>
    </row>
    <row r="58" spans="1:6" s="21" customFormat="1" ht="12.75">
      <c r="A58" s="89" t="s">
        <v>191</v>
      </c>
      <c r="B58" s="40" t="s">
        <v>106</v>
      </c>
      <c r="C58" s="142">
        <v>599</v>
      </c>
      <c r="D58" s="142">
        <v>599</v>
      </c>
      <c r="E58" s="143"/>
      <c r="F58" s="135"/>
    </row>
    <row r="59" spans="1:6" s="21" customFormat="1" ht="12.75">
      <c r="A59" s="88" t="s">
        <v>166</v>
      </c>
      <c r="B59" s="40" t="s">
        <v>167</v>
      </c>
      <c r="C59" s="142">
        <v>201800</v>
      </c>
      <c r="D59" s="142">
        <v>201800</v>
      </c>
      <c r="E59" s="143"/>
      <c r="F59" s="135"/>
    </row>
    <row r="60" spans="1:6" s="21" customFormat="1" ht="12.75">
      <c r="A60" s="89" t="s">
        <v>136</v>
      </c>
      <c r="B60" s="40" t="s">
        <v>78</v>
      </c>
      <c r="C60" s="142">
        <v>35104</v>
      </c>
      <c r="D60" s="142">
        <v>35104</v>
      </c>
      <c r="E60" s="143"/>
      <c r="F60" s="135"/>
    </row>
    <row r="61" spans="1:6" s="21" customFormat="1" ht="12.75">
      <c r="A61" s="89" t="s">
        <v>174</v>
      </c>
      <c r="B61" s="40" t="s">
        <v>85</v>
      </c>
      <c r="C61" s="142">
        <v>163310</v>
      </c>
      <c r="D61" s="142">
        <v>163310</v>
      </c>
      <c r="E61" s="143"/>
      <c r="F61" s="135"/>
    </row>
    <row r="62" spans="1:6" s="21" customFormat="1" ht="12.75">
      <c r="A62" s="89" t="s">
        <v>191</v>
      </c>
      <c r="B62" s="40" t="s">
        <v>106</v>
      </c>
      <c r="C62" s="142">
        <v>3386</v>
      </c>
      <c r="D62" s="142">
        <v>3386</v>
      </c>
      <c r="E62" s="143"/>
      <c r="F62" s="135"/>
    </row>
    <row r="63" spans="1:6" s="21" customFormat="1" ht="25.5">
      <c r="A63" s="86" t="s">
        <v>192</v>
      </c>
      <c r="B63" s="87" t="s">
        <v>228</v>
      </c>
      <c r="C63" s="136">
        <v>222402</v>
      </c>
      <c r="D63" s="136">
        <v>222402</v>
      </c>
      <c r="E63" s="144"/>
      <c r="F63" s="135"/>
    </row>
    <row r="64" spans="1:6" s="21" customFormat="1" ht="12.75">
      <c r="A64" s="88" t="s">
        <v>134</v>
      </c>
      <c r="B64" s="40" t="s">
        <v>133</v>
      </c>
      <c r="C64" s="142">
        <v>39</v>
      </c>
      <c r="D64" s="142">
        <v>39</v>
      </c>
      <c r="E64" s="143"/>
      <c r="F64" s="135"/>
    </row>
    <row r="65" spans="1:6" s="21" customFormat="1" ht="12.75">
      <c r="A65" s="89" t="s">
        <v>176</v>
      </c>
      <c r="B65" s="40" t="s">
        <v>102</v>
      </c>
      <c r="C65" s="142">
        <v>39</v>
      </c>
      <c r="D65" s="142">
        <v>39</v>
      </c>
      <c r="E65" s="143"/>
      <c r="F65" s="135"/>
    </row>
    <row r="66" spans="1:6" s="21" customFormat="1" ht="12.75">
      <c r="A66" s="88" t="s">
        <v>145</v>
      </c>
      <c r="B66" s="40" t="s">
        <v>146</v>
      </c>
      <c r="C66" s="142">
        <v>32776</v>
      </c>
      <c r="D66" s="142">
        <v>32776</v>
      </c>
      <c r="E66" s="143"/>
      <c r="F66" s="135"/>
    </row>
    <row r="67" spans="1:6" s="21" customFormat="1" ht="12.75">
      <c r="A67" s="89" t="s">
        <v>136</v>
      </c>
      <c r="B67" s="40" t="s">
        <v>78</v>
      </c>
      <c r="C67" s="142">
        <v>2928</v>
      </c>
      <c r="D67" s="142">
        <v>2928</v>
      </c>
      <c r="E67" s="143"/>
      <c r="F67" s="135"/>
    </row>
    <row r="68" spans="1:6" s="21" customFormat="1" ht="12.75">
      <c r="A68" s="89" t="s">
        <v>174</v>
      </c>
      <c r="B68" s="40" t="s">
        <v>85</v>
      </c>
      <c r="C68" s="142">
        <v>28951</v>
      </c>
      <c r="D68" s="142">
        <v>28951</v>
      </c>
      <c r="E68" s="143"/>
      <c r="F68" s="135"/>
    </row>
    <row r="69" spans="1:6" s="21" customFormat="1" ht="12.75">
      <c r="A69" s="89" t="s">
        <v>191</v>
      </c>
      <c r="B69" s="40" t="s">
        <v>106</v>
      </c>
      <c r="C69" s="142">
        <v>897</v>
      </c>
      <c r="D69" s="142">
        <v>897</v>
      </c>
      <c r="E69" s="143"/>
      <c r="F69" s="135"/>
    </row>
    <row r="70" spans="1:6" s="21" customFormat="1" ht="12.75">
      <c r="A70" s="88" t="s">
        <v>166</v>
      </c>
      <c r="B70" s="40" t="s">
        <v>167</v>
      </c>
      <c r="C70" s="142">
        <v>189587</v>
      </c>
      <c r="D70" s="142">
        <v>189587</v>
      </c>
      <c r="E70" s="143"/>
      <c r="F70" s="135"/>
    </row>
    <row r="71" spans="1:6" s="21" customFormat="1" ht="12.75">
      <c r="A71" s="89" t="s">
        <v>136</v>
      </c>
      <c r="B71" s="40" t="s">
        <v>78</v>
      </c>
      <c r="C71" s="142">
        <v>15700</v>
      </c>
      <c r="D71" s="142">
        <v>15700</v>
      </c>
      <c r="E71" s="143"/>
      <c r="F71" s="135"/>
    </row>
    <row r="72" spans="1:6" s="21" customFormat="1" ht="12.75">
      <c r="A72" s="89" t="s">
        <v>174</v>
      </c>
      <c r="B72" s="40" t="s">
        <v>85</v>
      </c>
      <c r="C72" s="142">
        <v>168809</v>
      </c>
      <c r="D72" s="142">
        <v>168809</v>
      </c>
      <c r="E72" s="143"/>
      <c r="F72" s="135"/>
    </row>
    <row r="73" spans="1:6" s="21" customFormat="1" ht="12.75">
      <c r="A73" s="89" t="s">
        <v>191</v>
      </c>
      <c r="B73" s="40" t="s">
        <v>106</v>
      </c>
      <c r="C73" s="142">
        <v>5078</v>
      </c>
      <c r="D73" s="142">
        <v>5078</v>
      </c>
      <c r="E73" s="143"/>
      <c r="F73" s="135"/>
    </row>
    <row r="74" spans="1:6" s="21" customFormat="1" ht="12.75">
      <c r="A74" s="74" t="s">
        <v>193</v>
      </c>
      <c r="B74" s="75" t="s">
        <v>229</v>
      </c>
      <c r="C74" s="136">
        <v>1148384</v>
      </c>
      <c r="D74" s="136">
        <v>1148384</v>
      </c>
      <c r="E74" s="135">
        <v>334735.04</v>
      </c>
      <c r="F74" s="135">
        <f>SUM(E74/D74)*100</f>
        <v>29.1483545573606</v>
      </c>
    </row>
    <row r="75" spans="1:6" s="21" customFormat="1" ht="12.75">
      <c r="A75" s="86" t="s">
        <v>194</v>
      </c>
      <c r="B75" s="87" t="s">
        <v>230</v>
      </c>
      <c r="C75" s="136">
        <v>10851</v>
      </c>
      <c r="D75" s="136">
        <v>10851</v>
      </c>
      <c r="E75" s="135"/>
      <c r="F75" s="135"/>
    </row>
    <row r="76" spans="1:6" s="21" customFormat="1" ht="12.75">
      <c r="A76" s="88" t="s">
        <v>134</v>
      </c>
      <c r="B76" s="40" t="s">
        <v>133</v>
      </c>
      <c r="C76" s="142">
        <v>10851</v>
      </c>
      <c r="D76" s="142">
        <v>10851</v>
      </c>
      <c r="E76" s="137"/>
      <c r="F76" s="135"/>
    </row>
    <row r="77" spans="1:6" s="21" customFormat="1" ht="12.75">
      <c r="A77" s="89" t="s">
        <v>174</v>
      </c>
      <c r="B77" s="40" t="s">
        <v>85</v>
      </c>
      <c r="C77" s="142">
        <v>10820</v>
      </c>
      <c r="D77" s="142">
        <v>10820</v>
      </c>
      <c r="E77" s="137"/>
      <c r="F77" s="135"/>
    </row>
    <row r="78" spans="1:6" s="21" customFormat="1" ht="12.75">
      <c r="A78" s="89" t="s">
        <v>176</v>
      </c>
      <c r="B78" s="40" t="s">
        <v>102</v>
      </c>
      <c r="C78" s="142">
        <v>31</v>
      </c>
      <c r="D78" s="142">
        <v>31</v>
      </c>
      <c r="E78" s="137"/>
      <c r="F78" s="135"/>
    </row>
    <row r="79" spans="1:6" s="21" customFormat="1" ht="25.5">
      <c r="A79" s="86" t="s">
        <v>195</v>
      </c>
      <c r="B79" s="87" t="s">
        <v>231</v>
      </c>
      <c r="C79" s="136">
        <v>6884</v>
      </c>
      <c r="D79" s="136">
        <v>6884</v>
      </c>
      <c r="E79" s="135">
        <v>240</v>
      </c>
      <c r="F79" s="135">
        <f>SUM(E79/D79)*100</f>
        <v>3.4863451481696686</v>
      </c>
    </row>
    <row r="80" spans="1:6" s="47" customFormat="1" ht="12.75">
      <c r="A80" s="88" t="s">
        <v>134</v>
      </c>
      <c r="B80" s="40" t="s">
        <v>133</v>
      </c>
      <c r="C80" s="142">
        <v>6884</v>
      </c>
      <c r="D80" s="142">
        <v>6884</v>
      </c>
      <c r="E80" s="137">
        <v>240</v>
      </c>
      <c r="F80" s="137">
        <f>SUM(E80/D80)*100</f>
        <v>3.4863451481696686</v>
      </c>
    </row>
    <row r="81" spans="1:6" s="47" customFormat="1" ht="12.75">
      <c r="A81" s="89" t="s">
        <v>174</v>
      </c>
      <c r="B81" s="40" t="s">
        <v>85</v>
      </c>
      <c r="C81" s="142">
        <v>6853</v>
      </c>
      <c r="D81" s="142">
        <v>6853</v>
      </c>
      <c r="E81" s="137">
        <v>240</v>
      </c>
      <c r="F81" s="137">
        <f>SUM(E81/D81)*100</f>
        <v>3.502115861666424</v>
      </c>
    </row>
    <row r="82" spans="1:6" s="47" customFormat="1" ht="12.75">
      <c r="A82" s="90" t="s">
        <v>175</v>
      </c>
      <c r="B82" s="40" t="s">
        <v>87</v>
      </c>
      <c r="C82" s="132"/>
      <c r="D82" s="132"/>
      <c r="E82" s="130">
        <v>240</v>
      </c>
      <c r="F82" s="137"/>
    </row>
    <row r="83" spans="1:6" s="47" customFormat="1" ht="12.75">
      <c r="A83" s="89" t="s">
        <v>176</v>
      </c>
      <c r="B83" s="40" t="s">
        <v>102</v>
      </c>
      <c r="C83" s="142">
        <v>31</v>
      </c>
      <c r="D83" s="142">
        <v>31</v>
      </c>
      <c r="E83" s="143"/>
      <c r="F83" s="137"/>
    </row>
    <row r="84" spans="1:6" s="21" customFormat="1" ht="25.5">
      <c r="A84" s="86" t="s">
        <v>196</v>
      </c>
      <c r="B84" s="87" t="s">
        <v>232</v>
      </c>
      <c r="C84" s="136">
        <v>44681</v>
      </c>
      <c r="D84" s="136">
        <v>44681</v>
      </c>
      <c r="E84" s="135">
        <v>998.45</v>
      </c>
      <c r="F84" s="135">
        <f>SUM(E84/D84)*100</f>
        <v>2.234618741747051</v>
      </c>
    </row>
    <row r="85" spans="1:6" s="47" customFormat="1" ht="12.75">
      <c r="A85" s="88" t="s">
        <v>134</v>
      </c>
      <c r="B85" s="40" t="s">
        <v>133</v>
      </c>
      <c r="C85" s="142">
        <v>43353</v>
      </c>
      <c r="D85" s="142">
        <v>43353</v>
      </c>
      <c r="E85" s="137">
        <v>998.45</v>
      </c>
      <c r="F85" s="137">
        <f>SUM(E85/D85)*100</f>
        <v>2.3030701450879985</v>
      </c>
    </row>
    <row r="86" spans="1:6" s="47" customFormat="1" ht="12.75">
      <c r="A86" s="89" t="s">
        <v>174</v>
      </c>
      <c r="B86" s="40" t="s">
        <v>85</v>
      </c>
      <c r="C86" s="142">
        <v>43293</v>
      </c>
      <c r="D86" s="142">
        <v>43293</v>
      </c>
      <c r="E86" s="137">
        <v>998.45</v>
      </c>
      <c r="F86" s="137">
        <f>SUM(E86/D86)*100</f>
        <v>2.3062619823066086</v>
      </c>
    </row>
    <row r="87" spans="1:6" s="47" customFormat="1" ht="12.75">
      <c r="A87" s="90" t="s">
        <v>175</v>
      </c>
      <c r="B87" s="40" t="s">
        <v>87</v>
      </c>
      <c r="C87" s="132"/>
      <c r="D87" s="132"/>
      <c r="E87" s="130">
        <v>600.45</v>
      </c>
      <c r="F87" s="137"/>
    </row>
    <row r="88" spans="1:6" s="47" customFormat="1" ht="12.75">
      <c r="A88" s="90" t="s">
        <v>197</v>
      </c>
      <c r="B88" s="40" t="s">
        <v>101</v>
      </c>
      <c r="C88" s="132"/>
      <c r="D88" s="132"/>
      <c r="E88" s="130">
        <v>398</v>
      </c>
      <c r="F88" s="137"/>
    </row>
    <row r="89" spans="1:6" s="47" customFormat="1" ht="12.75">
      <c r="A89" s="89" t="s">
        <v>176</v>
      </c>
      <c r="B89" s="40" t="s">
        <v>102</v>
      </c>
      <c r="C89" s="142">
        <v>60</v>
      </c>
      <c r="D89" s="142">
        <v>60</v>
      </c>
      <c r="E89" s="143"/>
      <c r="F89" s="137"/>
    </row>
    <row r="90" spans="1:6" s="47" customFormat="1" ht="12.75">
      <c r="A90" s="88" t="s">
        <v>139</v>
      </c>
      <c r="B90" s="40" t="s">
        <v>140</v>
      </c>
      <c r="C90" s="142">
        <v>1328</v>
      </c>
      <c r="D90" s="142">
        <v>1328</v>
      </c>
      <c r="E90" s="143"/>
      <c r="F90" s="137"/>
    </row>
    <row r="91" spans="1:6" s="47" customFormat="1" ht="12.75">
      <c r="A91" s="89" t="s">
        <v>174</v>
      </c>
      <c r="B91" s="40" t="s">
        <v>85</v>
      </c>
      <c r="C91" s="142">
        <v>1328</v>
      </c>
      <c r="D91" s="142">
        <v>1328</v>
      </c>
      <c r="E91" s="143"/>
      <c r="F91" s="137"/>
    </row>
    <row r="92" spans="1:6" s="21" customFormat="1" ht="12.75">
      <c r="A92" s="86" t="s">
        <v>198</v>
      </c>
      <c r="B92" s="87" t="s">
        <v>233</v>
      </c>
      <c r="C92" s="136">
        <v>844624</v>
      </c>
      <c r="D92" s="136">
        <v>844624</v>
      </c>
      <c r="E92" s="135">
        <v>302751.22</v>
      </c>
      <c r="F92" s="135">
        <f>SUM(E92/D92)*100</f>
        <v>35.84449648601034</v>
      </c>
    </row>
    <row r="93" spans="1:6" s="47" customFormat="1" ht="12.75">
      <c r="A93" s="88" t="s">
        <v>134</v>
      </c>
      <c r="B93" s="40" t="s">
        <v>133</v>
      </c>
      <c r="C93" s="142">
        <v>844557</v>
      </c>
      <c r="D93" s="142">
        <v>844557</v>
      </c>
      <c r="E93" s="137">
        <v>302751.22</v>
      </c>
      <c r="F93" s="137">
        <f>SUM(E93/D93)*100</f>
        <v>35.84734008480185</v>
      </c>
    </row>
    <row r="94" spans="1:6" s="47" customFormat="1" ht="12.75">
      <c r="A94" s="89" t="s">
        <v>136</v>
      </c>
      <c r="B94" s="40" t="s">
        <v>78</v>
      </c>
      <c r="C94" s="142">
        <v>751663</v>
      </c>
      <c r="D94" s="142">
        <v>751663</v>
      </c>
      <c r="E94" s="137">
        <v>286241.74</v>
      </c>
      <c r="F94" s="137">
        <f>SUM(E94/D94)*100</f>
        <v>38.081126781549706</v>
      </c>
    </row>
    <row r="95" spans="1:6" s="47" customFormat="1" ht="12.75">
      <c r="A95" s="90" t="s">
        <v>199</v>
      </c>
      <c r="B95" s="40" t="s">
        <v>80</v>
      </c>
      <c r="C95" s="132"/>
      <c r="D95" s="132"/>
      <c r="E95" s="130">
        <v>236322.74</v>
      </c>
      <c r="F95" s="137"/>
    </row>
    <row r="96" spans="1:6" s="47" customFormat="1" ht="12.75">
      <c r="A96" s="90" t="s">
        <v>200</v>
      </c>
      <c r="B96" s="40" t="s">
        <v>81</v>
      </c>
      <c r="C96" s="132"/>
      <c r="D96" s="132"/>
      <c r="E96" s="130">
        <v>1658.14</v>
      </c>
      <c r="F96" s="137"/>
    </row>
    <row r="97" spans="1:6" s="47" customFormat="1" ht="12.75">
      <c r="A97" s="90" t="s">
        <v>201</v>
      </c>
      <c r="B97" s="40" t="s">
        <v>82</v>
      </c>
      <c r="C97" s="132"/>
      <c r="D97" s="132"/>
      <c r="E97" s="130">
        <v>10408.38</v>
      </c>
      <c r="F97" s="137"/>
    </row>
    <row r="98" spans="1:6" s="47" customFormat="1" ht="12.75">
      <c r="A98" s="90" t="s">
        <v>202</v>
      </c>
      <c r="B98" s="40" t="s">
        <v>84</v>
      </c>
      <c r="C98" s="132"/>
      <c r="D98" s="132"/>
      <c r="E98" s="130">
        <v>37852.48</v>
      </c>
      <c r="F98" s="137"/>
    </row>
    <row r="99" spans="1:6" s="47" customFormat="1" ht="12.75">
      <c r="A99" s="89" t="s">
        <v>174</v>
      </c>
      <c r="B99" s="40" t="s">
        <v>85</v>
      </c>
      <c r="C99" s="142">
        <v>74255</v>
      </c>
      <c r="D99" s="142">
        <v>74255</v>
      </c>
      <c r="E99" s="137">
        <v>16509.03</v>
      </c>
      <c r="F99" s="137">
        <f>SUM(E99/D99)*100</f>
        <v>22.232886674298026</v>
      </c>
    </row>
    <row r="100" spans="1:6" s="47" customFormat="1" ht="12.75">
      <c r="A100" s="90" t="s">
        <v>175</v>
      </c>
      <c r="B100" s="40" t="s">
        <v>87</v>
      </c>
      <c r="C100" s="132"/>
      <c r="D100" s="132"/>
      <c r="E100" s="130">
        <v>126.68</v>
      </c>
      <c r="F100" s="137"/>
    </row>
    <row r="101" spans="1:6" s="47" customFormat="1" ht="12.75">
      <c r="A101" s="90" t="s">
        <v>203</v>
      </c>
      <c r="B101" s="40" t="s">
        <v>88</v>
      </c>
      <c r="C101" s="132"/>
      <c r="D101" s="132"/>
      <c r="E101" s="130">
        <v>6818.61</v>
      </c>
      <c r="F101" s="137"/>
    </row>
    <row r="102" spans="1:6" s="47" customFormat="1" ht="12.75">
      <c r="A102" s="90" t="s">
        <v>204</v>
      </c>
      <c r="B102" s="40" t="s">
        <v>90</v>
      </c>
      <c r="C102" s="132"/>
      <c r="D102" s="132"/>
      <c r="E102" s="130">
        <v>446.46</v>
      </c>
      <c r="F102" s="137"/>
    </row>
    <row r="103" spans="1:6" s="21" customFormat="1" ht="12.75">
      <c r="A103" s="90" t="s">
        <v>205</v>
      </c>
      <c r="B103" s="40" t="s">
        <v>110</v>
      </c>
      <c r="C103" s="132"/>
      <c r="D103" s="132"/>
      <c r="E103" s="130">
        <v>190.8</v>
      </c>
      <c r="F103" s="135"/>
    </row>
    <row r="104" spans="1:6" s="21" customFormat="1" ht="12.75">
      <c r="A104" s="90" t="s">
        <v>206</v>
      </c>
      <c r="B104" s="40" t="s">
        <v>92</v>
      </c>
      <c r="C104" s="132"/>
      <c r="D104" s="132"/>
      <c r="E104" s="130">
        <v>905.11</v>
      </c>
      <c r="F104" s="135"/>
    </row>
    <row r="105" spans="1:6" s="21" customFormat="1" ht="12.75">
      <c r="A105" s="90" t="s">
        <v>207</v>
      </c>
      <c r="B105" s="40" t="s">
        <v>93</v>
      </c>
      <c r="C105" s="132"/>
      <c r="D105" s="132"/>
      <c r="E105" s="130">
        <v>97.43</v>
      </c>
      <c r="F105" s="135"/>
    </row>
    <row r="106" spans="1:6" s="21" customFormat="1" ht="12.75">
      <c r="A106" s="90" t="s">
        <v>208</v>
      </c>
      <c r="B106" s="40" t="s">
        <v>94</v>
      </c>
      <c r="C106" s="132"/>
      <c r="D106" s="132"/>
      <c r="E106" s="130">
        <v>4223.44</v>
      </c>
      <c r="F106" s="135"/>
    </row>
    <row r="107" spans="1:6" s="21" customFormat="1" ht="12.75">
      <c r="A107" s="90" t="s">
        <v>209</v>
      </c>
      <c r="B107" s="40" t="s">
        <v>95</v>
      </c>
      <c r="C107" s="132"/>
      <c r="D107" s="132"/>
      <c r="E107" s="130">
        <v>211.56</v>
      </c>
      <c r="F107" s="135"/>
    </row>
    <row r="108" spans="1:6" s="21" customFormat="1" ht="12.75">
      <c r="A108" s="90" t="s">
        <v>210</v>
      </c>
      <c r="B108" s="40" t="s">
        <v>96</v>
      </c>
      <c r="C108" s="132"/>
      <c r="D108" s="132"/>
      <c r="E108" s="130">
        <v>51</v>
      </c>
      <c r="F108" s="135"/>
    </row>
    <row r="109" spans="1:6" s="21" customFormat="1" ht="12.75">
      <c r="A109" s="90" t="s">
        <v>182</v>
      </c>
      <c r="B109" s="40" t="s">
        <v>97</v>
      </c>
      <c r="C109" s="132"/>
      <c r="D109" s="132"/>
      <c r="E109" s="130">
        <v>1876.1</v>
      </c>
      <c r="F109" s="135"/>
    </row>
    <row r="110" spans="1:6" s="21" customFormat="1" ht="12.75">
      <c r="A110" s="90" t="s">
        <v>211</v>
      </c>
      <c r="B110" s="40" t="s">
        <v>98</v>
      </c>
      <c r="C110" s="132"/>
      <c r="D110" s="132"/>
      <c r="E110" s="130">
        <v>86.28</v>
      </c>
      <c r="F110" s="135"/>
    </row>
    <row r="111" spans="1:6" s="21" customFormat="1" ht="12.75">
      <c r="A111" s="90" t="s">
        <v>212</v>
      </c>
      <c r="B111" s="40" t="s">
        <v>99</v>
      </c>
      <c r="C111" s="132"/>
      <c r="D111" s="132"/>
      <c r="E111" s="130">
        <v>386.25</v>
      </c>
      <c r="F111" s="135"/>
    </row>
    <row r="112" spans="1:6" s="21" customFormat="1" ht="12.75">
      <c r="A112" s="90" t="s">
        <v>197</v>
      </c>
      <c r="B112" s="40" t="s">
        <v>101</v>
      </c>
      <c r="C112" s="132"/>
      <c r="D112" s="132"/>
      <c r="E112" s="130">
        <v>164.88</v>
      </c>
      <c r="F112" s="135"/>
    </row>
    <row r="113" spans="1:6" s="21" customFormat="1" ht="12.75">
      <c r="A113" s="90" t="s">
        <v>213</v>
      </c>
      <c r="B113" s="40" t="s">
        <v>113</v>
      </c>
      <c r="C113" s="132"/>
      <c r="D113" s="132"/>
      <c r="E113" s="130">
        <v>824.43</v>
      </c>
      <c r="F113" s="135"/>
    </row>
    <row r="114" spans="1:6" s="21" customFormat="1" ht="12.75">
      <c r="A114" s="90" t="s">
        <v>214</v>
      </c>
      <c r="B114" s="40" t="s">
        <v>100</v>
      </c>
      <c r="C114" s="132"/>
      <c r="D114" s="132"/>
      <c r="E114" s="130">
        <v>100</v>
      </c>
      <c r="F114" s="135"/>
    </row>
    <row r="115" spans="1:6" s="47" customFormat="1" ht="12.75">
      <c r="A115" s="89" t="s">
        <v>176</v>
      </c>
      <c r="B115" s="40" t="s">
        <v>102</v>
      </c>
      <c r="C115" s="142">
        <v>56</v>
      </c>
      <c r="D115" s="142">
        <v>56</v>
      </c>
      <c r="E115" s="137">
        <v>0.45</v>
      </c>
      <c r="F115" s="137">
        <f>SUM(E115/D115)*100</f>
        <v>0.8035714285714287</v>
      </c>
    </row>
    <row r="116" spans="1:6" s="21" customFormat="1" ht="12.75">
      <c r="A116" s="90" t="s">
        <v>215</v>
      </c>
      <c r="B116" s="40" t="s">
        <v>104</v>
      </c>
      <c r="C116" s="132"/>
      <c r="D116" s="132"/>
      <c r="E116" s="130">
        <v>0.45</v>
      </c>
      <c r="F116" s="135"/>
    </row>
    <row r="117" spans="1:6" s="21" customFormat="1" ht="12.75">
      <c r="A117" s="89" t="s">
        <v>178</v>
      </c>
      <c r="B117" s="40" t="s">
        <v>105</v>
      </c>
      <c r="C117" s="142">
        <v>6637</v>
      </c>
      <c r="D117" s="142">
        <v>6637</v>
      </c>
      <c r="E117" s="143"/>
      <c r="F117" s="135"/>
    </row>
    <row r="118" spans="1:6" s="21" customFormat="1" ht="12.75">
      <c r="A118" s="89" t="s">
        <v>191</v>
      </c>
      <c r="B118" s="40" t="s">
        <v>106</v>
      </c>
      <c r="C118" s="142">
        <v>11946</v>
      </c>
      <c r="D118" s="142">
        <v>11946</v>
      </c>
      <c r="E118" s="143"/>
      <c r="F118" s="135"/>
    </row>
    <row r="119" spans="1:6" s="21" customFormat="1" ht="12.75">
      <c r="A119" s="88" t="s">
        <v>136</v>
      </c>
      <c r="B119" s="40" t="s">
        <v>135</v>
      </c>
      <c r="C119" s="142">
        <v>67</v>
      </c>
      <c r="D119" s="142">
        <v>67</v>
      </c>
      <c r="E119" s="143"/>
      <c r="F119" s="135"/>
    </row>
    <row r="120" spans="1:6" s="21" customFormat="1" ht="12.75">
      <c r="A120" s="89" t="s">
        <v>174</v>
      </c>
      <c r="B120" s="40" t="s">
        <v>85</v>
      </c>
      <c r="C120" s="142">
        <v>67</v>
      </c>
      <c r="D120" s="142">
        <v>67</v>
      </c>
      <c r="E120" s="143"/>
      <c r="F120" s="135"/>
    </row>
    <row r="121" spans="1:6" s="21" customFormat="1" ht="25.5">
      <c r="A121" s="86" t="s">
        <v>216</v>
      </c>
      <c r="B121" s="87" t="s">
        <v>234</v>
      </c>
      <c r="C121" s="136">
        <v>20000</v>
      </c>
      <c r="D121" s="136">
        <v>20000</v>
      </c>
      <c r="E121" s="144"/>
      <c r="F121" s="135"/>
    </row>
    <row r="122" spans="1:6" s="21" customFormat="1" ht="12.75">
      <c r="A122" s="88" t="s">
        <v>134</v>
      </c>
      <c r="B122" s="40" t="s">
        <v>133</v>
      </c>
      <c r="C122" s="142">
        <v>20000</v>
      </c>
      <c r="D122" s="142">
        <v>20000</v>
      </c>
      <c r="E122" s="143"/>
      <c r="F122" s="135"/>
    </row>
    <row r="123" spans="1:6" s="21" customFormat="1" ht="12.75">
      <c r="A123" s="89" t="s">
        <v>178</v>
      </c>
      <c r="B123" s="40" t="s">
        <v>105</v>
      </c>
      <c r="C123" s="142">
        <v>20000</v>
      </c>
      <c r="D123" s="142">
        <v>20000</v>
      </c>
      <c r="E123" s="143"/>
      <c r="F123" s="135"/>
    </row>
    <row r="124" spans="1:6" s="21" customFormat="1" ht="12.75">
      <c r="A124" s="86" t="s">
        <v>217</v>
      </c>
      <c r="B124" s="87" t="s">
        <v>235</v>
      </c>
      <c r="C124" s="136">
        <v>42493</v>
      </c>
      <c r="D124" s="136">
        <v>42493</v>
      </c>
      <c r="E124" s="135">
        <v>2815.46</v>
      </c>
      <c r="F124" s="135">
        <f>SUM(E124/D124)*100</f>
        <v>6.62570305697409</v>
      </c>
    </row>
    <row r="125" spans="1:6" s="47" customFormat="1" ht="12.75">
      <c r="A125" s="88" t="s">
        <v>134</v>
      </c>
      <c r="B125" s="40" t="s">
        <v>133</v>
      </c>
      <c r="C125" s="142">
        <v>42493</v>
      </c>
      <c r="D125" s="142">
        <v>42493</v>
      </c>
      <c r="E125" s="137">
        <v>2815.46</v>
      </c>
      <c r="F125" s="137">
        <f>SUM(E125/D125)*100</f>
        <v>6.62570305697409</v>
      </c>
    </row>
    <row r="126" spans="1:6" s="47" customFormat="1" ht="12.75">
      <c r="A126" s="89" t="s">
        <v>174</v>
      </c>
      <c r="B126" s="40" t="s">
        <v>85</v>
      </c>
      <c r="C126" s="142">
        <v>41758</v>
      </c>
      <c r="D126" s="142">
        <v>41758</v>
      </c>
      <c r="E126" s="137">
        <v>2815.46</v>
      </c>
      <c r="F126" s="137">
        <f>SUM(E126/D126)*100</f>
        <v>6.742324823985824</v>
      </c>
    </row>
    <row r="127" spans="1:6" s="47" customFormat="1" ht="12.75">
      <c r="A127" s="90" t="s">
        <v>175</v>
      </c>
      <c r="B127" s="40" t="s">
        <v>87</v>
      </c>
      <c r="C127" s="132"/>
      <c r="D127" s="132"/>
      <c r="E127" s="130">
        <v>1692.46</v>
      </c>
      <c r="F127" s="137"/>
    </row>
    <row r="128" spans="1:6" s="47" customFormat="1" ht="12.75">
      <c r="A128" s="90" t="s">
        <v>182</v>
      </c>
      <c r="B128" s="40" t="s">
        <v>97</v>
      </c>
      <c r="C128" s="132"/>
      <c r="D128" s="132"/>
      <c r="E128" s="130">
        <v>350</v>
      </c>
      <c r="F128" s="137"/>
    </row>
    <row r="129" spans="1:6" s="21" customFormat="1" ht="12.75">
      <c r="A129" s="90" t="s">
        <v>197</v>
      </c>
      <c r="B129" s="40" t="s">
        <v>101</v>
      </c>
      <c r="C129" s="132"/>
      <c r="D129" s="132"/>
      <c r="E129" s="130">
        <v>773</v>
      </c>
      <c r="F129" s="135"/>
    </row>
    <row r="130" spans="1:6" s="21" customFormat="1" ht="12.75">
      <c r="A130" s="89" t="s">
        <v>176</v>
      </c>
      <c r="B130" s="40" t="s">
        <v>102</v>
      </c>
      <c r="C130" s="142">
        <v>71</v>
      </c>
      <c r="D130" s="142">
        <v>71</v>
      </c>
      <c r="E130" s="143"/>
      <c r="F130" s="135"/>
    </row>
    <row r="131" spans="1:6" s="21" customFormat="1" ht="12.75">
      <c r="A131" s="89" t="s">
        <v>178</v>
      </c>
      <c r="B131" s="40" t="s">
        <v>105</v>
      </c>
      <c r="C131" s="142">
        <v>664</v>
      </c>
      <c r="D131" s="142">
        <v>664</v>
      </c>
      <c r="E131" s="143"/>
      <c r="F131" s="135"/>
    </row>
    <row r="132" spans="1:6" s="21" customFormat="1" ht="25.5">
      <c r="A132" s="86" t="s">
        <v>218</v>
      </c>
      <c r="B132" s="87" t="s">
        <v>236</v>
      </c>
      <c r="C132" s="136">
        <v>46216</v>
      </c>
      <c r="D132" s="136">
        <v>46216</v>
      </c>
      <c r="E132" s="135">
        <v>27929.91</v>
      </c>
      <c r="F132" s="135">
        <f>SUM(E132/D132)*100</f>
        <v>60.43342132594772</v>
      </c>
    </row>
    <row r="133" spans="1:6" s="47" customFormat="1" ht="12.75">
      <c r="A133" s="88" t="s">
        <v>145</v>
      </c>
      <c r="B133" s="40" t="s">
        <v>146</v>
      </c>
      <c r="C133" s="142">
        <v>11925</v>
      </c>
      <c r="D133" s="142">
        <v>11925</v>
      </c>
      <c r="E133" s="137">
        <v>6982.57</v>
      </c>
      <c r="F133" s="137">
        <f>SUM(E133/D133)*100</f>
        <v>58.55404612159328</v>
      </c>
    </row>
    <row r="134" spans="1:6" s="47" customFormat="1" ht="12.75">
      <c r="A134" s="89" t="s">
        <v>136</v>
      </c>
      <c r="B134" s="40" t="s">
        <v>78</v>
      </c>
      <c r="C134" s="142">
        <v>3711</v>
      </c>
      <c r="D134" s="142">
        <v>3711</v>
      </c>
      <c r="E134" s="137">
        <v>1648.94</v>
      </c>
      <c r="F134" s="137">
        <f>SUM(E134/D134)*100</f>
        <v>44.433845324710326</v>
      </c>
    </row>
    <row r="135" spans="1:6" s="47" customFormat="1" ht="12.75">
      <c r="A135" s="90" t="s">
        <v>199</v>
      </c>
      <c r="B135" s="40" t="s">
        <v>80</v>
      </c>
      <c r="C135" s="132"/>
      <c r="D135" s="132"/>
      <c r="E135" s="130">
        <v>1415.42</v>
      </c>
      <c r="F135" s="137"/>
    </row>
    <row r="136" spans="1:6" s="47" customFormat="1" ht="12.75">
      <c r="A136" s="90" t="s">
        <v>202</v>
      </c>
      <c r="B136" s="40" t="s">
        <v>84</v>
      </c>
      <c r="C136" s="132"/>
      <c r="D136" s="132"/>
      <c r="E136" s="130">
        <v>233.52</v>
      </c>
      <c r="F136" s="137"/>
    </row>
    <row r="137" spans="1:6" s="47" customFormat="1" ht="12.75">
      <c r="A137" s="89" t="s">
        <v>174</v>
      </c>
      <c r="B137" s="40" t="s">
        <v>85</v>
      </c>
      <c r="C137" s="142">
        <v>8214</v>
      </c>
      <c r="D137" s="142">
        <v>8214</v>
      </c>
      <c r="E137" s="137">
        <v>5333.63</v>
      </c>
      <c r="F137" s="137">
        <f>SUM(E137/D137)*100</f>
        <v>64.93340637935233</v>
      </c>
    </row>
    <row r="138" spans="1:6" s="47" customFormat="1" ht="12.75">
      <c r="A138" s="90" t="s">
        <v>203</v>
      </c>
      <c r="B138" s="40" t="s">
        <v>88</v>
      </c>
      <c r="C138" s="132"/>
      <c r="D138" s="132"/>
      <c r="E138" s="130">
        <v>90.15</v>
      </c>
      <c r="F138" s="137"/>
    </row>
    <row r="139" spans="1:6" s="47" customFormat="1" ht="12.75">
      <c r="A139" s="90" t="s">
        <v>209</v>
      </c>
      <c r="B139" s="40" t="s">
        <v>95</v>
      </c>
      <c r="C139" s="132"/>
      <c r="D139" s="132"/>
      <c r="E139" s="130">
        <v>258.95</v>
      </c>
      <c r="F139" s="137"/>
    </row>
    <row r="140" spans="1:6" s="47" customFormat="1" ht="12.75">
      <c r="A140" s="90" t="s">
        <v>182</v>
      </c>
      <c r="B140" s="40" t="s">
        <v>97</v>
      </c>
      <c r="C140" s="132"/>
      <c r="D140" s="132"/>
      <c r="E140" s="130">
        <v>1678.74</v>
      </c>
      <c r="F140" s="137"/>
    </row>
    <row r="141" spans="1:6" s="21" customFormat="1" ht="12.75">
      <c r="A141" s="90" t="s">
        <v>211</v>
      </c>
      <c r="B141" s="40" t="s">
        <v>98</v>
      </c>
      <c r="C141" s="132"/>
      <c r="D141" s="132"/>
      <c r="E141" s="130">
        <v>391.54</v>
      </c>
      <c r="F141" s="135"/>
    </row>
    <row r="142" spans="1:6" s="21" customFormat="1" ht="12.75">
      <c r="A142" s="90" t="s">
        <v>212</v>
      </c>
      <c r="B142" s="40" t="s">
        <v>99</v>
      </c>
      <c r="C142" s="132"/>
      <c r="D142" s="132"/>
      <c r="E142" s="130">
        <v>1983.74</v>
      </c>
      <c r="F142" s="135"/>
    </row>
    <row r="143" spans="1:6" s="21" customFormat="1" ht="12.75">
      <c r="A143" s="90" t="s">
        <v>197</v>
      </c>
      <c r="B143" s="40" t="s">
        <v>101</v>
      </c>
      <c r="C143" s="132"/>
      <c r="D143" s="132"/>
      <c r="E143" s="130">
        <v>930.51</v>
      </c>
      <c r="F143" s="135"/>
    </row>
    <row r="144" spans="1:6" s="47" customFormat="1" ht="12.75">
      <c r="A144" s="88" t="s">
        <v>168</v>
      </c>
      <c r="B144" s="40" t="s">
        <v>169</v>
      </c>
      <c r="C144" s="142">
        <v>34291</v>
      </c>
      <c r="D144" s="142">
        <v>34291</v>
      </c>
      <c r="E144" s="137">
        <v>20947.34</v>
      </c>
      <c r="F144" s="137">
        <f>SUM(E144/D144)*100</f>
        <v>61.08699075559184</v>
      </c>
    </row>
    <row r="145" spans="1:6" s="47" customFormat="1" ht="12.75">
      <c r="A145" s="89" t="s">
        <v>136</v>
      </c>
      <c r="B145" s="40" t="s">
        <v>78</v>
      </c>
      <c r="C145" s="142">
        <v>11116</v>
      </c>
      <c r="D145" s="142">
        <v>11116</v>
      </c>
      <c r="E145" s="137">
        <v>4946.73</v>
      </c>
      <c r="F145" s="137">
        <f>SUM(E145/D145)*100</f>
        <v>44.50098956459158</v>
      </c>
    </row>
    <row r="146" spans="1:6" s="47" customFormat="1" ht="12.75">
      <c r="A146" s="90" t="s">
        <v>199</v>
      </c>
      <c r="B146" s="40" t="s">
        <v>80</v>
      </c>
      <c r="C146" s="132"/>
      <c r="D146" s="132"/>
      <c r="E146" s="130">
        <v>4246.1</v>
      </c>
      <c r="F146" s="137"/>
    </row>
    <row r="147" spans="1:6" s="47" customFormat="1" ht="12.75">
      <c r="A147" s="90" t="s">
        <v>202</v>
      </c>
      <c r="B147" s="40" t="s">
        <v>84</v>
      </c>
      <c r="C147" s="132"/>
      <c r="D147" s="132"/>
      <c r="E147" s="130">
        <v>700.63</v>
      </c>
      <c r="F147" s="137"/>
    </row>
    <row r="148" spans="1:6" s="47" customFormat="1" ht="12.75">
      <c r="A148" s="89" t="s">
        <v>174</v>
      </c>
      <c r="B148" s="40" t="s">
        <v>85</v>
      </c>
      <c r="C148" s="142">
        <v>23175</v>
      </c>
      <c r="D148" s="142">
        <v>23175</v>
      </c>
      <c r="E148" s="137">
        <v>16000.61</v>
      </c>
      <c r="F148" s="137">
        <f>SUM(E148/D148)*100</f>
        <v>69.04254584681769</v>
      </c>
    </row>
    <row r="149" spans="1:6" s="47" customFormat="1" ht="12.75">
      <c r="A149" s="90" t="s">
        <v>203</v>
      </c>
      <c r="B149" s="40" t="s">
        <v>88</v>
      </c>
      <c r="C149" s="132"/>
      <c r="D149" s="132"/>
      <c r="E149" s="130">
        <v>270.33</v>
      </c>
      <c r="F149" s="137"/>
    </row>
    <row r="150" spans="1:6" s="47" customFormat="1" ht="12.75">
      <c r="A150" s="90" t="s">
        <v>209</v>
      </c>
      <c r="B150" s="40" t="s">
        <v>95</v>
      </c>
      <c r="C150" s="132"/>
      <c r="D150" s="132"/>
      <c r="E150" s="130">
        <v>776.82</v>
      </c>
      <c r="F150" s="137"/>
    </row>
    <row r="151" spans="1:6" s="21" customFormat="1" ht="12.75">
      <c r="A151" s="90" t="s">
        <v>182</v>
      </c>
      <c r="B151" s="40" t="s">
        <v>97</v>
      </c>
      <c r="C151" s="132"/>
      <c r="D151" s="132"/>
      <c r="E151" s="130">
        <v>5036.18</v>
      </c>
      <c r="F151" s="135"/>
    </row>
    <row r="152" spans="1:6" s="21" customFormat="1" ht="12.75">
      <c r="A152" s="90" t="s">
        <v>211</v>
      </c>
      <c r="B152" s="40" t="s">
        <v>98</v>
      </c>
      <c r="C152" s="132"/>
      <c r="D152" s="132"/>
      <c r="E152" s="130">
        <v>1174.59</v>
      </c>
      <c r="F152" s="135"/>
    </row>
    <row r="153" spans="1:6" s="21" customFormat="1" ht="12.75">
      <c r="A153" s="90" t="s">
        <v>212</v>
      </c>
      <c r="B153" s="40" t="s">
        <v>99</v>
      </c>
      <c r="C153" s="132"/>
      <c r="D153" s="132"/>
      <c r="E153" s="130">
        <v>5951.19</v>
      </c>
      <c r="F153" s="135"/>
    </row>
    <row r="154" spans="1:6" s="21" customFormat="1" ht="12.75">
      <c r="A154" s="90" t="s">
        <v>197</v>
      </c>
      <c r="B154" s="40" t="s">
        <v>101</v>
      </c>
      <c r="C154" s="132"/>
      <c r="D154" s="132"/>
      <c r="E154" s="130">
        <v>2791.5</v>
      </c>
      <c r="F154" s="135"/>
    </row>
    <row r="155" spans="1:6" s="21" customFormat="1" ht="25.5">
      <c r="A155" s="86" t="s">
        <v>219</v>
      </c>
      <c r="B155" s="87" t="s">
        <v>237</v>
      </c>
      <c r="C155" s="136">
        <v>117769</v>
      </c>
      <c r="D155" s="136">
        <v>117769</v>
      </c>
      <c r="E155" s="144"/>
      <c r="F155" s="135"/>
    </row>
    <row r="156" spans="1:6" s="21" customFormat="1" ht="12.75">
      <c r="A156" s="88" t="s">
        <v>145</v>
      </c>
      <c r="B156" s="40" t="s">
        <v>146</v>
      </c>
      <c r="C156" s="142">
        <v>29735</v>
      </c>
      <c r="D156" s="142">
        <v>29735</v>
      </c>
      <c r="E156" s="143"/>
      <c r="F156" s="135"/>
    </row>
    <row r="157" spans="1:6" s="21" customFormat="1" ht="12.75">
      <c r="A157" s="89" t="s">
        <v>136</v>
      </c>
      <c r="B157" s="40" t="s">
        <v>78</v>
      </c>
      <c r="C157" s="142">
        <v>6981</v>
      </c>
      <c r="D157" s="142">
        <v>6981</v>
      </c>
      <c r="E157" s="143"/>
      <c r="F157" s="135"/>
    </row>
    <row r="158" spans="1:6" s="21" customFormat="1" ht="12.75">
      <c r="A158" s="89" t="s">
        <v>174</v>
      </c>
      <c r="B158" s="40" t="s">
        <v>85</v>
      </c>
      <c r="C158" s="142">
        <v>22754</v>
      </c>
      <c r="D158" s="142">
        <v>22754</v>
      </c>
      <c r="E158" s="143"/>
      <c r="F158" s="135"/>
    </row>
    <row r="159" spans="1:6" s="21" customFormat="1" ht="12.75">
      <c r="A159" s="88" t="s">
        <v>168</v>
      </c>
      <c r="B159" s="40" t="s">
        <v>169</v>
      </c>
      <c r="C159" s="142">
        <v>88034</v>
      </c>
      <c r="D159" s="142">
        <v>88034</v>
      </c>
      <c r="E159" s="143"/>
      <c r="F159" s="135"/>
    </row>
    <row r="160" spans="1:6" s="21" customFormat="1" ht="12.75">
      <c r="A160" s="89" t="s">
        <v>136</v>
      </c>
      <c r="B160" s="40" t="s">
        <v>78</v>
      </c>
      <c r="C160" s="142">
        <v>19783</v>
      </c>
      <c r="D160" s="142">
        <v>19783</v>
      </c>
      <c r="E160" s="143"/>
      <c r="F160" s="135"/>
    </row>
    <row r="161" spans="1:6" s="21" customFormat="1" ht="12.75">
      <c r="A161" s="89" t="s">
        <v>174</v>
      </c>
      <c r="B161" s="40" t="s">
        <v>85</v>
      </c>
      <c r="C161" s="142">
        <v>68251</v>
      </c>
      <c r="D161" s="142">
        <v>68251</v>
      </c>
      <c r="E161" s="143"/>
      <c r="F161" s="135"/>
    </row>
    <row r="162" spans="1:6" s="21" customFormat="1" ht="12.75">
      <c r="A162" s="86" t="s">
        <v>220</v>
      </c>
      <c r="B162" s="87" t="s">
        <v>238</v>
      </c>
      <c r="C162" s="136">
        <v>14866</v>
      </c>
      <c r="D162" s="136">
        <v>14866</v>
      </c>
      <c r="E162" s="144"/>
      <c r="F162" s="135"/>
    </row>
    <row r="163" spans="1:6" s="21" customFormat="1" ht="12.75">
      <c r="A163" s="88" t="s">
        <v>134</v>
      </c>
      <c r="B163" s="40" t="s">
        <v>133</v>
      </c>
      <c r="C163" s="142">
        <v>14866</v>
      </c>
      <c r="D163" s="142">
        <v>14866</v>
      </c>
      <c r="E163" s="143"/>
      <c r="F163" s="135"/>
    </row>
    <row r="164" spans="1:6" s="21" customFormat="1" ht="12.75">
      <c r="A164" s="89" t="s">
        <v>174</v>
      </c>
      <c r="B164" s="40" t="s">
        <v>85</v>
      </c>
      <c r="C164" s="142">
        <v>8229</v>
      </c>
      <c r="D164" s="142">
        <v>8229</v>
      </c>
      <c r="E164" s="143"/>
      <c r="F164" s="135"/>
    </row>
    <row r="165" spans="1:6" s="21" customFormat="1" ht="12.75">
      <c r="A165" s="89" t="s">
        <v>191</v>
      </c>
      <c r="B165" s="40" t="s">
        <v>106</v>
      </c>
      <c r="C165" s="142">
        <v>6637</v>
      </c>
      <c r="D165" s="142">
        <v>6637</v>
      </c>
      <c r="E165" s="143"/>
      <c r="F165" s="135"/>
    </row>
    <row r="166" spans="1:6" s="21" customFormat="1" ht="11.25">
      <c r="A166" s="47"/>
      <c r="B166" s="47"/>
      <c r="C166" s="47"/>
      <c r="D166" s="47"/>
      <c r="E166" s="47"/>
      <c r="F166" s="47"/>
    </row>
    <row r="167" spans="1:6" s="21" customFormat="1" ht="11.25">
      <c r="A167" s="47"/>
      <c r="B167" s="47"/>
      <c r="C167" s="47"/>
      <c r="D167" s="47"/>
      <c r="E167" s="47"/>
      <c r="F167" s="47"/>
    </row>
    <row r="168" spans="1:6" s="21" customFormat="1" ht="11.25">
      <c r="A168" s="47"/>
      <c r="B168" s="47"/>
      <c r="C168" s="47"/>
      <c r="D168" s="47"/>
      <c r="E168" s="47"/>
      <c r="F168" s="47"/>
    </row>
    <row r="169" spans="1:6" s="21" customFormat="1" ht="11.25">
      <c r="A169" s="47"/>
      <c r="B169" s="47"/>
      <c r="C169" s="47"/>
      <c r="D169" s="47"/>
      <c r="E169" s="47"/>
      <c r="F169" s="47"/>
    </row>
    <row r="170" spans="1:6" s="21" customFormat="1" ht="11.25">
      <c r="A170" s="47"/>
      <c r="B170" s="47"/>
      <c r="C170" s="47"/>
      <c r="D170" s="47"/>
      <c r="E170" s="47"/>
      <c r="F170" s="47"/>
    </row>
    <row r="171" spans="1:6" s="21" customFormat="1" ht="11.25">
      <c r="A171" s="47"/>
      <c r="B171" s="47"/>
      <c r="C171" s="47"/>
      <c r="D171" s="47"/>
      <c r="E171" s="47"/>
      <c r="F171" s="47"/>
    </row>
    <row r="172" spans="1:6" s="21" customFormat="1" ht="11.25">
      <c r="A172" s="47"/>
      <c r="B172" s="47"/>
      <c r="C172" s="47"/>
      <c r="D172" s="47"/>
      <c r="E172" s="47"/>
      <c r="F172" s="47"/>
    </row>
    <row r="173" spans="1:6" s="21" customFormat="1" ht="11.25">
      <c r="A173" s="47"/>
      <c r="B173" s="47"/>
      <c r="C173" s="47"/>
      <c r="D173" s="47"/>
      <c r="E173" s="47"/>
      <c r="F173" s="47"/>
    </row>
    <row r="174" spans="1:6" s="21" customFormat="1" ht="11.25">
      <c r="A174" s="47"/>
      <c r="B174" s="47"/>
      <c r="C174" s="47"/>
      <c r="D174" s="47"/>
      <c r="E174" s="47"/>
      <c r="F174" s="47"/>
    </row>
    <row r="175" spans="1:6" s="21" customFormat="1" ht="11.25">
      <c r="A175" s="47"/>
      <c r="B175" s="47"/>
      <c r="C175" s="47"/>
      <c r="D175" s="47"/>
      <c r="E175" s="47"/>
      <c r="F175" s="47"/>
    </row>
    <row r="176" spans="1:6" s="21" customFormat="1" ht="11.25">
      <c r="A176" s="47"/>
      <c r="B176" s="47"/>
      <c r="C176" s="47"/>
      <c r="D176" s="47"/>
      <c r="E176" s="47"/>
      <c r="F176" s="47"/>
    </row>
    <row r="177" spans="1:6" s="21" customFormat="1" ht="11.25">
      <c r="A177" s="47"/>
      <c r="B177" s="47"/>
      <c r="C177" s="47"/>
      <c r="D177" s="47"/>
      <c r="E177" s="47"/>
      <c r="F177" s="47"/>
    </row>
    <row r="178" spans="1:6" s="21" customFormat="1" ht="11.25">
      <c r="A178" s="47"/>
      <c r="B178" s="47"/>
      <c r="C178" s="47"/>
      <c r="D178" s="47"/>
      <c r="E178" s="47"/>
      <c r="F178" s="47"/>
    </row>
    <row r="179" spans="1:6" s="21" customFormat="1" ht="11.25">
      <c r="A179" s="47"/>
      <c r="B179" s="47"/>
      <c r="C179" s="47"/>
      <c r="D179" s="47"/>
      <c r="E179" s="47"/>
      <c r="F179" s="47"/>
    </row>
    <row r="180" spans="1:6" s="21" customFormat="1" ht="11.25">
      <c r="A180" s="47"/>
      <c r="B180" s="47"/>
      <c r="C180" s="47"/>
      <c r="D180" s="47"/>
      <c r="E180" s="47"/>
      <c r="F180" s="47"/>
    </row>
    <row r="181" spans="1:6" s="21" customFormat="1" ht="11.25">
      <c r="A181" s="47"/>
      <c r="B181" s="47"/>
      <c r="C181" s="47"/>
      <c r="D181" s="47"/>
      <c r="E181" s="47"/>
      <c r="F181" s="47"/>
    </row>
    <row r="182" spans="1:6" s="21" customFormat="1" ht="11.25">
      <c r="A182" s="47"/>
      <c r="B182" s="47"/>
      <c r="C182" s="47"/>
      <c r="D182" s="47"/>
      <c r="E182" s="47"/>
      <c r="F182" s="47"/>
    </row>
    <row r="183" spans="1:6" s="21" customFormat="1" ht="11.25">
      <c r="A183" s="47"/>
      <c r="B183" s="47"/>
      <c r="C183" s="47"/>
      <c r="D183" s="47"/>
      <c r="E183" s="47"/>
      <c r="F183" s="47"/>
    </row>
    <row r="184" spans="1:6" s="21" customFormat="1" ht="11.25">
      <c r="A184" s="47"/>
      <c r="B184" s="47"/>
      <c r="C184" s="47"/>
      <c r="D184" s="47"/>
      <c r="E184" s="47"/>
      <c r="F184" s="47"/>
    </row>
    <row r="185" spans="1:6" s="21" customFormat="1" ht="11.25">
      <c r="A185" s="47"/>
      <c r="B185" s="47"/>
      <c r="C185" s="47"/>
      <c r="D185" s="47"/>
      <c r="E185" s="47"/>
      <c r="F185" s="47"/>
    </row>
    <row r="186" spans="1:6" s="21" customFormat="1" ht="11.25">
      <c r="A186" s="47"/>
      <c r="B186" s="47"/>
      <c r="C186" s="47"/>
      <c r="D186" s="47"/>
      <c r="E186" s="47"/>
      <c r="F186" s="47"/>
    </row>
    <row r="187" spans="1:6" s="21" customFormat="1" ht="11.25">
      <c r="A187" s="47"/>
      <c r="B187" s="47"/>
      <c r="C187" s="47"/>
      <c r="D187" s="47"/>
      <c r="E187" s="47"/>
      <c r="F187" s="47"/>
    </row>
    <row r="188" spans="1:6" s="21" customFormat="1" ht="11.25">
      <c r="A188" s="47"/>
      <c r="B188" s="47"/>
      <c r="C188" s="47"/>
      <c r="D188" s="47"/>
      <c r="E188" s="47"/>
      <c r="F188" s="47"/>
    </row>
    <row r="189" spans="1:6" s="21" customFormat="1" ht="11.25">
      <c r="A189" s="47"/>
      <c r="B189" s="47"/>
      <c r="C189" s="47"/>
      <c r="D189" s="47"/>
      <c r="E189" s="47"/>
      <c r="F189" s="47"/>
    </row>
    <row r="190" spans="1:6" s="21" customFormat="1" ht="11.25">
      <c r="A190" s="47"/>
      <c r="B190" s="47"/>
      <c r="C190" s="47"/>
      <c r="D190" s="47"/>
      <c r="E190" s="47"/>
      <c r="F190" s="47"/>
    </row>
    <row r="191" spans="1:6" s="21" customFormat="1" ht="11.25">
      <c r="A191" s="47"/>
      <c r="B191" s="47"/>
      <c r="C191" s="47"/>
      <c r="D191" s="47"/>
      <c r="E191" s="47"/>
      <c r="F191" s="47"/>
    </row>
    <row r="192" spans="1:6" s="21" customFormat="1" ht="11.25">
      <c r="A192" s="47"/>
      <c r="B192" s="47"/>
      <c r="C192" s="47"/>
      <c r="D192" s="47"/>
      <c r="E192" s="47"/>
      <c r="F192" s="47"/>
    </row>
    <row r="193" spans="1:6" s="21" customFormat="1" ht="11.25">
      <c r="A193" s="47"/>
      <c r="B193" s="47"/>
      <c r="C193" s="47"/>
      <c r="D193" s="47"/>
      <c r="E193" s="47"/>
      <c r="F193" s="47"/>
    </row>
    <row r="194" spans="1:6" s="21" customFormat="1" ht="11.25">
      <c r="A194" s="47"/>
      <c r="B194" s="47"/>
      <c r="C194" s="47"/>
      <c r="D194" s="47"/>
      <c r="E194" s="47"/>
      <c r="F194" s="47"/>
    </row>
    <row r="195" spans="1:6" s="21" customFormat="1" ht="11.25">
      <c r="A195" s="47"/>
      <c r="B195" s="47"/>
      <c r="C195" s="47"/>
      <c r="D195" s="47"/>
      <c r="E195" s="47"/>
      <c r="F195" s="47"/>
    </row>
    <row r="196" spans="1:6" s="21" customFormat="1" ht="11.25">
      <c r="A196" s="47"/>
      <c r="B196" s="47"/>
      <c r="C196" s="47"/>
      <c r="D196" s="47"/>
      <c r="E196" s="47"/>
      <c r="F196" s="47"/>
    </row>
    <row r="197" spans="1:6" s="21" customFormat="1" ht="11.25">
      <c r="A197" s="47"/>
      <c r="B197" s="47"/>
      <c r="C197" s="47"/>
      <c r="D197" s="47"/>
      <c r="E197" s="47"/>
      <c r="F197" s="47"/>
    </row>
    <row r="198" spans="1:6" s="21" customFormat="1" ht="11.25">
      <c r="A198" s="47"/>
      <c r="B198" s="47"/>
      <c r="C198" s="47"/>
      <c r="D198" s="47"/>
      <c r="E198" s="47"/>
      <c r="F198" s="47"/>
    </row>
    <row r="199" spans="1:6" s="21" customFormat="1" ht="11.25">
      <c r="A199" s="47"/>
      <c r="B199" s="47"/>
      <c r="C199" s="47"/>
      <c r="D199" s="47"/>
      <c r="E199" s="47"/>
      <c r="F199" s="47"/>
    </row>
    <row r="200" spans="1:6" s="21" customFormat="1" ht="11.25">
      <c r="A200" s="47"/>
      <c r="B200" s="47"/>
      <c r="C200" s="47"/>
      <c r="D200" s="47"/>
      <c r="E200" s="47"/>
      <c r="F200" s="47"/>
    </row>
    <row r="201" spans="1:6" s="21" customFormat="1" ht="11.25">
      <c r="A201" s="47"/>
      <c r="B201" s="47"/>
      <c r="C201" s="47"/>
      <c r="D201" s="47"/>
      <c r="E201" s="47"/>
      <c r="F201" s="47"/>
    </row>
    <row r="202" spans="1:6" s="21" customFormat="1" ht="11.25">
      <c r="A202" s="47"/>
      <c r="B202" s="47"/>
      <c r="C202" s="47"/>
      <c r="D202" s="47"/>
      <c r="E202" s="47"/>
      <c r="F202" s="47"/>
    </row>
    <row r="203" spans="1:6" s="21" customFormat="1" ht="11.25">
      <c r="A203" s="47"/>
      <c r="B203" s="47"/>
      <c r="C203" s="47"/>
      <c r="D203" s="47"/>
      <c r="E203" s="47"/>
      <c r="F203" s="47"/>
    </row>
    <row r="204" spans="1:6" s="21" customFormat="1" ht="11.25">
      <c r="A204" s="47"/>
      <c r="B204" s="47"/>
      <c r="C204" s="47"/>
      <c r="D204" s="47"/>
      <c r="E204" s="47"/>
      <c r="F204" s="47"/>
    </row>
    <row r="205" spans="1:6" s="21" customFormat="1" ht="11.25">
      <c r="A205" s="47"/>
      <c r="B205" s="47"/>
      <c r="C205" s="47"/>
      <c r="D205" s="47"/>
      <c r="E205" s="47"/>
      <c r="F205" s="47"/>
    </row>
    <row r="206" spans="1:6" s="21" customFormat="1" ht="11.25">
      <c r="A206" s="47"/>
      <c r="B206" s="47"/>
      <c r="C206" s="47"/>
      <c r="D206" s="47"/>
      <c r="E206" s="47"/>
      <c r="F206" s="47"/>
    </row>
    <row r="207" spans="1:6" s="21" customFormat="1" ht="11.25">
      <c r="A207" s="47"/>
      <c r="B207" s="47"/>
      <c r="C207" s="47"/>
      <c r="D207" s="47"/>
      <c r="E207" s="47"/>
      <c r="F207" s="47"/>
    </row>
    <row r="208" spans="1:6" s="21" customFormat="1" ht="11.25">
      <c r="A208" s="47"/>
      <c r="B208" s="47"/>
      <c r="C208" s="47"/>
      <c r="D208" s="47"/>
      <c r="E208" s="47"/>
      <c r="F208" s="47"/>
    </row>
    <row r="209" spans="1:6" s="21" customFormat="1" ht="11.25">
      <c r="A209" s="47"/>
      <c r="B209" s="47"/>
      <c r="C209" s="47"/>
      <c r="D209" s="47"/>
      <c r="E209" s="47"/>
      <c r="F209" s="47"/>
    </row>
    <row r="210" spans="1:6" s="21" customFormat="1" ht="11.25">
      <c r="A210" s="47"/>
      <c r="B210" s="47"/>
      <c r="C210" s="47"/>
      <c r="D210" s="47"/>
      <c r="E210" s="47"/>
      <c r="F210" s="47"/>
    </row>
    <row r="211" spans="1:6" s="21" customFormat="1" ht="11.25">
      <c r="A211" s="47"/>
      <c r="B211" s="47"/>
      <c r="C211" s="47"/>
      <c r="D211" s="47"/>
      <c r="E211" s="47"/>
      <c r="F211" s="47"/>
    </row>
    <row r="212" spans="1:6" s="21" customFormat="1" ht="11.25">
      <c r="A212" s="47"/>
      <c r="B212" s="47"/>
      <c r="C212" s="47"/>
      <c r="D212" s="47"/>
      <c r="E212" s="47"/>
      <c r="F212" s="47"/>
    </row>
    <row r="213" spans="1:6" s="21" customFormat="1" ht="11.25">
      <c r="A213" s="47"/>
      <c r="B213" s="47"/>
      <c r="C213" s="47"/>
      <c r="D213" s="47"/>
      <c r="E213" s="47"/>
      <c r="F213" s="47"/>
    </row>
    <row r="214" spans="1:6" s="21" customFormat="1" ht="11.25">
      <c r="A214" s="47"/>
      <c r="B214" s="47"/>
      <c r="C214" s="47"/>
      <c r="D214" s="47"/>
      <c r="E214" s="47"/>
      <c r="F214" s="47"/>
    </row>
    <row r="215" spans="1:6" s="21" customFormat="1" ht="11.25">
      <c r="A215" s="47"/>
      <c r="B215" s="47"/>
      <c r="C215" s="47"/>
      <c r="D215" s="47"/>
      <c r="E215" s="47"/>
      <c r="F215" s="47"/>
    </row>
    <row r="216" spans="1:6" s="21" customFormat="1" ht="11.25">
      <c r="A216" s="47"/>
      <c r="B216" s="47"/>
      <c r="C216" s="47"/>
      <c r="D216" s="47"/>
      <c r="E216" s="47"/>
      <c r="F216" s="47"/>
    </row>
    <row r="217" spans="1:6" s="21" customFormat="1" ht="11.25">
      <c r="A217" s="47"/>
      <c r="B217" s="47"/>
      <c r="C217" s="47"/>
      <c r="D217" s="47"/>
      <c r="E217" s="47"/>
      <c r="F217" s="47"/>
    </row>
    <row r="218" spans="1:6" s="21" customFormat="1" ht="11.25">
      <c r="A218" s="47"/>
      <c r="B218" s="47"/>
      <c r="C218" s="47"/>
      <c r="D218" s="47"/>
      <c r="E218" s="47"/>
      <c r="F218" s="47"/>
    </row>
    <row r="219" spans="1:6" s="21" customFormat="1" ht="11.25">
      <c r="A219" s="47"/>
      <c r="B219" s="47"/>
      <c r="C219" s="47"/>
      <c r="D219" s="47"/>
      <c r="E219" s="47"/>
      <c r="F219" s="47"/>
    </row>
    <row r="220" spans="1:6" s="21" customFormat="1" ht="11.25">
      <c r="A220" s="47"/>
      <c r="B220" s="47"/>
      <c r="C220" s="47"/>
      <c r="D220" s="47"/>
      <c r="E220" s="47"/>
      <c r="F220" s="47"/>
    </row>
    <row r="221" spans="1:6" s="21" customFormat="1" ht="11.25">
      <c r="A221" s="47"/>
      <c r="B221" s="47"/>
      <c r="C221" s="47"/>
      <c r="D221" s="47"/>
      <c r="E221" s="47"/>
      <c r="F221" s="47"/>
    </row>
    <row r="222" spans="1:6" s="21" customFormat="1" ht="11.25">
      <c r="A222" s="47"/>
      <c r="B222" s="47"/>
      <c r="C222" s="47"/>
      <c r="D222" s="47"/>
      <c r="E222" s="47"/>
      <c r="F222" s="47"/>
    </row>
    <row r="223" spans="1:6" s="21" customFormat="1" ht="11.25">
      <c r="A223" s="47"/>
      <c r="B223" s="47"/>
      <c r="C223" s="47"/>
      <c r="D223" s="47"/>
      <c r="E223" s="47"/>
      <c r="F223" s="47"/>
    </row>
    <row r="224" spans="1:6" s="21" customFormat="1" ht="11.25">
      <c r="A224" s="47"/>
      <c r="B224" s="47"/>
      <c r="C224" s="47"/>
      <c r="D224" s="47"/>
      <c r="E224" s="47"/>
      <c r="F224" s="47"/>
    </row>
    <row r="225" spans="1:6" s="21" customFormat="1" ht="11.25">
      <c r="A225" s="47"/>
      <c r="B225" s="47"/>
      <c r="C225" s="47"/>
      <c r="D225" s="47"/>
      <c r="E225" s="47"/>
      <c r="F225" s="47"/>
    </row>
    <row r="226" spans="1:6" s="21" customFormat="1" ht="11.25">
      <c r="A226" s="47"/>
      <c r="B226" s="47"/>
      <c r="C226" s="47"/>
      <c r="D226" s="47"/>
      <c r="E226" s="47"/>
      <c r="F226" s="47"/>
    </row>
    <row r="227" spans="1:6" s="21" customFormat="1" ht="11.25">
      <c r="A227" s="47"/>
      <c r="B227" s="47"/>
      <c r="C227" s="47"/>
      <c r="D227" s="47"/>
      <c r="E227" s="47"/>
      <c r="F227" s="47"/>
    </row>
    <row r="228" spans="1:6" s="21" customFormat="1" ht="11.25">
      <c r="A228" s="47"/>
      <c r="B228" s="47"/>
      <c r="C228" s="47"/>
      <c r="D228" s="47"/>
      <c r="E228" s="47"/>
      <c r="F228" s="47"/>
    </row>
    <row r="229" spans="1:6" s="21" customFormat="1" ht="11.25">
      <c r="A229" s="47"/>
      <c r="B229" s="47"/>
      <c r="C229" s="47"/>
      <c r="D229" s="47"/>
      <c r="E229" s="47"/>
      <c r="F229" s="47"/>
    </row>
    <row r="230" spans="1:6" s="21" customFormat="1" ht="11.25">
      <c r="A230" s="47"/>
      <c r="B230" s="47"/>
      <c r="C230" s="47"/>
      <c r="D230" s="47"/>
      <c r="E230" s="47"/>
      <c r="F230" s="47"/>
    </row>
    <row r="231" spans="1:6" s="21" customFormat="1" ht="11.25">
      <c r="A231" s="47"/>
      <c r="B231" s="47"/>
      <c r="C231" s="47"/>
      <c r="D231" s="47"/>
      <c r="E231" s="47"/>
      <c r="F231" s="47"/>
    </row>
    <row r="232" spans="1:6" s="21" customFormat="1" ht="11.25">
      <c r="A232" s="47"/>
      <c r="B232" s="47"/>
      <c r="C232" s="47"/>
      <c r="D232" s="47"/>
      <c r="E232" s="47"/>
      <c r="F232" s="47"/>
    </row>
    <row r="233" spans="1:6" s="21" customFormat="1" ht="11.25">
      <c r="A233" s="47"/>
      <c r="B233" s="47"/>
      <c r="C233" s="47"/>
      <c r="D233" s="47"/>
      <c r="E233" s="47"/>
      <c r="F233" s="47"/>
    </row>
    <row r="234" spans="1:6" s="21" customFormat="1" ht="11.25">
      <c r="A234" s="47"/>
      <c r="B234" s="47"/>
      <c r="C234" s="47"/>
      <c r="D234" s="47"/>
      <c r="E234" s="47"/>
      <c r="F234" s="47"/>
    </row>
    <row r="235" spans="1:6" s="21" customFormat="1" ht="11.25">
      <c r="A235" s="47"/>
      <c r="B235" s="47"/>
      <c r="C235" s="47"/>
      <c r="D235" s="47"/>
      <c r="E235" s="47"/>
      <c r="F235" s="47"/>
    </row>
    <row r="236" spans="1:6" s="21" customFormat="1" ht="11.25">
      <c r="A236" s="47"/>
      <c r="B236" s="47"/>
      <c r="C236" s="47"/>
      <c r="D236" s="47"/>
      <c r="E236" s="47"/>
      <c r="F236" s="47"/>
    </row>
    <row r="237" spans="1:6" s="21" customFormat="1" ht="11.25">
      <c r="A237" s="47"/>
      <c r="B237" s="47"/>
      <c r="C237" s="47"/>
      <c r="D237" s="47"/>
      <c r="E237" s="47"/>
      <c r="F237" s="47"/>
    </row>
    <row r="238" spans="1:6" s="21" customFormat="1" ht="11.25">
      <c r="A238" s="47"/>
      <c r="B238" s="47"/>
      <c r="C238" s="47"/>
      <c r="D238" s="47"/>
      <c r="E238" s="47"/>
      <c r="F238" s="47"/>
    </row>
    <row r="239" spans="1:6" s="21" customFormat="1" ht="11.25">
      <c r="A239" s="47"/>
      <c r="B239" s="47"/>
      <c r="C239" s="47"/>
      <c r="D239" s="47"/>
      <c r="E239" s="47"/>
      <c r="F239" s="47"/>
    </row>
    <row r="240" spans="1:6" s="21" customFormat="1" ht="11.25">
      <c r="A240" s="47"/>
      <c r="B240" s="47"/>
      <c r="C240" s="47"/>
      <c r="D240" s="47"/>
      <c r="E240" s="47"/>
      <c r="F240" s="47"/>
    </row>
    <row r="241" spans="1:6" s="21" customFormat="1" ht="11.25">
      <c r="A241" s="47"/>
      <c r="B241" s="47"/>
      <c r="C241" s="47"/>
      <c r="D241" s="47"/>
      <c r="E241" s="47"/>
      <c r="F241" s="47"/>
    </row>
    <row r="242" spans="1:6" s="21" customFormat="1" ht="11.25">
      <c r="A242" s="47"/>
      <c r="B242" s="47"/>
      <c r="C242" s="47"/>
      <c r="D242" s="47"/>
      <c r="E242" s="47"/>
      <c r="F242" s="47"/>
    </row>
    <row r="243" spans="1:6" s="21" customFormat="1" ht="11.25">
      <c r="A243" s="47"/>
      <c r="B243" s="47"/>
      <c r="C243" s="47"/>
      <c r="D243" s="47"/>
      <c r="E243" s="47"/>
      <c r="F243" s="47"/>
    </row>
    <row r="244" spans="1:6" s="21" customFormat="1" ht="11.25">
      <c r="A244" s="47"/>
      <c r="B244" s="47"/>
      <c r="C244" s="47"/>
      <c r="D244" s="47"/>
      <c r="E244" s="47"/>
      <c r="F244" s="47"/>
    </row>
    <row r="245" spans="1:6" s="21" customFormat="1" ht="11.25">
      <c r="A245" s="47"/>
      <c r="B245" s="47"/>
      <c r="C245" s="47"/>
      <c r="D245" s="47"/>
      <c r="E245" s="47"/>
      <c r="F245" s="47"/>
    </row>
    <row r="246" spans="1:6" s="21" customFormat="1" ht="11.25">
      <c r="A246" s="47"/>
      <c r="B246" s="47"/>
      <c r="C246" s="47"/>
      <c r="D246" s="47"/>
      <c r="E246" s="47"/>
      <c r="F246" s="47"/>
    </row>
    <row r="247" spans="1:6" s="21" customFormat="1" ht="11.25">
      <c r="A247" s="47"/>
      <c r="B247" s="47"/>
      <c r="C247" s="47"/>
      <c r="D247" s="47"/>
      <c r="E247" s="47"/>
      <c r="F247" s="47"/>
    </row>
    <row r="248" spans="1:6" s="21" customFormat="1" ht="11.25">
      <c r="A248" s="47"/>
      <c r="B248" s="47"/>
      <c r="C248" s="47"/>
      <c r="D248" s="47"/>
      <c r="E248" s="47"/>
      <c r="F248" s="47"/>
    </row>
    <row r="249" spans="1:6" s="21" customFormat="1" ht="11.25">
      <c r="A249" s="47"/>
      <c r="B249" s="47"/>
      <c r="C249" s="47"/>
      <c r="D249" s="47"/>
      <c r="E249" s="47"/>
      <c r="F249" s="47"/>
    </row>
    <row r="250" spans="1:6" s="21" customFormat="1" ht="11.25">
      <c r="A250" s="47"/>
      <c r="B250" s="47"/>
      <c r="C250" s="47"/>
      <c r="D250" s="47"/>
      <c r="E250" s="47"/>
      <c r="F250" s="47"/>
    </row>
    <row r="251" spans="1:6" s="21" customFormat="1" ht="11.25">
      <c r="A251" s="47"/>
      <c r="B251" s="47"/>
      <c r="C251" s="47"/>
      <c r="D251" s="47"/>
      <c r="E251" s="47"/>
      <c r="F251" s="47"/>
    </row>
    <row r="252" spans="1:6" s="21" customFormat="1" ht="11.25">
      <c r="A252" s="47"/>
      <c r="B252" s="47"/>
      <c r="C252" s="47"/>
      <c r="D252" s="47"/>
      <c r="E252" s="47"/>
      <c r="F252" s="47"/>
    </row>
    <row r="253" spans="1:6" s="21" customFormat="1" ht="11.25">
      <c r="A253" s="47"/>
      <c r="B253" s="47"/>
      <c r="C253" s="47"/>
      <c r="D253" s="47"/>
      <c r="E253" s="47"/>
      <c r="F253" s="47"/>
    </row>
    <row r="254" spans="1:6" s="21" customFormat="1" ht="11.25">
      <c r="A254" s="47"/>
      <c r="B254" s="47"/>
      <c r="C254" s="47"/>
      <c r="D254" s="47"/>
      <c r="E254" s="47"/>
      <c r="F254" s="47"/>
    </row>
    <row r="255" spans="1:6" s="21" customFormat="1" ht="11.25">
      <c r="A255" s="47"/>
      <c r="B255" s="47"/>
      <c r="C255" s="47"/>
      <c r="D255" s="47"/>
      <c r="E255" s="47"/>
      <c r="F255" s="47"/>
    </row>
    <row r="256" spans="1:6" s="21" customFormat="1" ht="11.25">
      <c r="A256" s="47"/>
      <c r="B256" s="47"/>
      <c r="C256" s="47"/>
      <c r="D256" s="47"/>
      <c r="E256" s="47"/>
      <c r="F256" s="47"/>
    </row>
    <row r="257" spans="1:6" s="21" customFormat="1" ht="11.25">
      <c r="A257" s="47"/>
      <c r="B257" s="47"/>
      <c r="C257" s="47"/>
      <c r="D257" s="47"/>
      <c r="E257" s="47"/>
      <c r="F257" s="47"/>
    </row>
    <row r="258" spans="1:6" s="21" customFormat="1" ht="11.25">
      <c r="A258" s="47"/>
      <c r="B258" s="47"/>
      <c r="C258" s="47"/>
      <c r="D258" s="47"/>
      <c r="E258" s="47"/>
      <c r="F258" s="47"/>
    </row>
    <row r="259" spans="1:6" s="21" customFormat="1" ht="11.25">
      <c r="A259" s="47"/>
      <c r="B259" s="47"/>
      <c r="C259" s="47"/>
      <c r="D259" s="47"/>
      <c r="E259" s="47"/>
      <c r="F259" s="47"/>
    </row>
    <row r="260" spans="1:6" s="21" customFormat="1" ht="11.25">
      <c r="A260" s="47"/>
      <c r="B260" s="47"/>
      <c r="C260" s="47"/>
      <c r="D260" s="47"/>
      <c r="E260" s="47"/>
      <c r="F260" s="47"/>
    </row>
    <row r="261" spans="1:6" s="21" customFormat="1" ht="11.25">
      <c r="A261" s="47"/>
      <c r="B261" s="47"/>
      <c r="C261" s="47"/>
      <c r="D261" s="47"/>
      <c r="E261" s="47"/>
      <c r="F261" s="47"/>
    </row>
    <row r="262" spans="1:6" s="21" customFormat="1" ht="11.25">
      <c r="A262" s="47"/>
      <c r="B262" s="47"/>
      <c r="C262" s="47"/>
      <c r="D262" s="47"/>
      <c r="E262" s="47"/>
      <c r="F262" s="47"/>
    </row>
    <row r="263" spans="1:6" s="21" customFormat="1" ht="11.25">
      <c r="A263" s="47"/>
      <c r="B263" s="47"/>
      <c r="C263" s="47"/>
      <c r="D263" s="47"/>
      <c r="E263" s="47"/>
      <c r="F263" s="47"/>
    </row>
    <row r="264" spans="1:6" s="21" customFormat="1" ht="11.25">
      <c r="A264" s="47"/>
      <c r="B264" s="47"/>
      <c r="C264" s="47"/>
      <c r="D264" s="47"/>
      <c r="E264" s="47"/>
      <c r="F264" s="47"/>
    </row>
    <row r="265" spans="1:6" s="21" customFormat="1" ht="11.25">
      <c r="A265" s="47"/>
      <c r="B265" s="47"/>
      <c r="C265" s="47"/>
      <c r="D265" s="47"/>
      <c r="E265" s="47"/>
      <c r="F265" s="47"/>
    </row>
    <row r="266" spans="1:6" s="21" customFormat="1" ht="11.25">
      <c r="A266" s="47"/>
      <c r="B266" s="47"/>
      <c r="C266" s="47"/>
      <c r="D266" s="47"/>
      <c r="E266" s="47"/>
      <c r="F266" s="47"/>
    </row>
    <row r="267" spans="1:6" s="21" customFormat="1" ht="11.25">
      <c r="A267" s="47"/>
      <c r="B267" s="47"/>
      <c r="C267" s="47"/>
      <c r="D267" s="47"/>
      <c r="E267" s="47"/>
      <c r="F267" s="47"/>
    </row>
    <row r="268" spans="1:6" s="21" customFormat="1" ht="11.25">
      <c r="A268" s="47"/>
      <c r="B268" s="47"/>
      <c r="C268" s="47"/>
      <c r="D268" s="47"/>
      <c r="E268" s="47"/>
      <c r="F268" s="47"/>
    </row>
    <row r="269" spans="1:6" s="21" customFormat="1" ht="11.25">
      <c r="A269" s="47"/>
      <c r="B269" s="47"/>
      <c r="C269" s="47"/>
      <c r="D269" s="47"/>
      <c r="E269" s="47"/>
      <c r="F269" s="47"/>
    </row>
    <row r="270" spans="1:6" s="21" customFormat="1" ht="11.25">
      <c r="A270" s="47"/>
      <c r="B270" s="47"/>
      <c r="C270" s="47"/>
      <c r="D270" s="47"/>
      <c r="E270" s="47"/>
      <c r="F270" s="47"/>
    </row>
    <row r="271" spans="1:6" s="21" customFormat="1" ht="11.25">
      <c r="A271" s="47"/>
      <c r="B271" s="47"/>
      <c r="C271" s="47"/>
      <c r="D271" s="47"/>
      <c r="E271" s="47"/>
      <c r="F271" s="47"/>
    </row>
    <row r="272" spans="1:6" s="21" customFormat="1" ht="11.25">
      <c r="A272" s="47"/>
      <c r="B272" s="47"/>
      <c r="C272" s="47"/>
      <c r="D272" s="47"/>
      <c r="E272" s="47"/>
      <c r="F272" s="47"/>
    </row>
    <row r="273" spans="1:6" s="21" customFormat="1" ht="11.25">
      <c r="A273" s="47"/>
      <c r="B273" s="47"/>
      <c r="C273" s="47"/>
      <c r="D273" s="47"/>
      <c r="E273" s="47"/>
      <c r="F273" s="47"/>
    </row>
    <row r="274" spans="1:6" s="21" customFormat="1" ht="11.25">
      <c r="A274" s="47"/>
      <c r="B274" s="47"/>
      <c r="C274" s="47"/>
      <c r="D274" s="47"/>
      <c r="E274" s="47"/>
      <c r="F274" s="47"/>
    </row>
    <row r="275" spans="1:6" s="21" customFormat="1" ht="11.25">
      <c r="A275" s="47"/>
      <c r="B275" s="47"/>
      <c r="C275" s="47"/>
      <c r="D275" s="47"/>
      <c r="E275" s="47"/>
      <c r="F275" s="47"/>
    </row>
    <row r="276" spans="1:6" s="21" customFormat="1" ht="11.25">
      <c r="A276" s="47"/>
      <c r="B276" s="47"/>
      <c r="C276" s="47"/>
      <c r="D276" s="47"/>
      <c r="E276" s="47"/>
      <c r="F276" s="47"/>
    </row>
    <row r="277" spans="1:6" s="21" customFormat="1" ht="11.25">
      <c r="A277" s="47"/>
      <c r="B277" s="47"/>
      <c r="C277" s="47"/>
      <c r="D277" s="47"/>
      <c r="E277" s="47"/>
      <c r="F277" s="47"/>
    </row>
    <row r="278" spans="1:6" s="21" customFormat="1" ht="11.25">
      <c r="A278" s="47"/>
      <c r="B278" s="47"/>
      <c r="C278" s="47"/>
      <c r="D278" s="47"/>
      <c r="E278" s="47"/>
      <c r="F278" s="47"/>
    </row>
    <row r="279" spans="1:6" s="21" customFormat="1" ht="11.25">
      <c r="A279" s="47"/>
      <c r="B279" s="47"/>
      <c r="C279" s="47"/>
      <c r="D279" s="47"/>
      <c r="E279" s="47"/>
      <c r="F279" s="47"/>
    </row>
    <row r="280" spans="1:6" s="21" customFormat="1" ht="11.25">
      <c r="A280" s="47"/>
      <c r="B280" s="47"/>
      <c r="C280" s="47"/>
      <c r="D280" s="47"/>
      <c r="E280" s="47"/>
      <c r="F280" s="47"/>
    </row>
    <row r="281" spans="1:6" s="21" customFormat="1" ht="11.25">
      <c r="A281" s="47"/>
      <c r="B281" s="47"/>
      <c r="C281" s="47"/>
      <c r="D281" s="47"/>
      <c r="E281" s="47"/>
      <c r="F281" s="47"/>
    </row>
    <row r="282" spans="1:6" s="21" customFormat="1" ht="11.25">
      <c r="A282" s="47"/>
      <c r="B282" s="47"/>
      <c r="C282" s="47"/>
      <c r="D282" s="47"/>
      <c r="E282" s="47"/>
      <c r="F282" s="47"/>
    </row>
    <row r="283" spans="1:6" s="21" customFormat="1" ht="11.25">
      <c r="A283" s="47"/>
      <c r="B283" s="47"/>
      <c r="C283" s="47"/>
      <c r="D283" s="47"/>
      <c r="E283" s="47"/>
      <c r="F283" s="47"/>
    </row>
    <row r="284" spans="1:6" s="21" customFormat="1" ht="11.25">
      <c r="A284" s="47"/>
      <c r="B284" s="47"/>
      <c r="C284" s="47"/>
      <c r="D284" s="47"/>
      <c r="E284" s="47"/>
      <c r="F284" s="47"/>
    </row>
    <row r="285" spans="1:6" s="21" customFormat="1" ht="11.25">
      <c r="A285" s="47"/>
      <c r="B285" s="47"/>
      <c r="C285" s="47"/>
      <c r="D285" s="47"/>
      <c r="E285" s="47"/>
      <c r="F285" s="47"/>
    </row>
    <row r="286" spans="1:6" s="21" customFormat="1" ht="11.25">
      <c r="A286" s="47"/>
      <c r="B286" s="47"/>
      <c r="C286" s="47"/>
      <c r="D286" s="47"/>
      <c r="E286" s="47"/>
      <c r="F286" s="47"/>
    </row>
    <row r="287" spans="1:6" s="21" customFormat="1" ht="11.25">
      <c r="A287" s="47"/>
      <c r="B287" s="47"/>
      <c r="C287" s="47"/>
      <c r="D287" s="47"/>
      <c r="E287" s="47"/>
      <c r="F287" s="47"/>
    </row>
    <row r="288" spans="1:6" s="21" customFormat="1" ht="11.25">
      <c r="A288" s="47"/>
      <c r="B288" s="47"/>
      <c r="C288" s="47"/>
      <c r="D288" s="47"/>
      <c r="E288" s="47"/>
      <c r="F288" s="47"/>
    </row>
    <row r="289" spans="1:6" s="21" customFormat="1" ht="11.25">
      <c r="A289" s="47"/>
      <c r="B289" s="47"/>
      <c r="C289" s="47"/>
      <c r="D289" s="47"/>
      <c r="E289" s="47"/>
      <c r="F289" s="47"/>
    </row>
    <row r="290" spans="1:6" s="21" customFormat="1" ht="11.25">
      <c r="A290" s="47"/>
      <c r="B290" s="47"/>
      <c r="C290" s="47"/>
      <c r="D290" s="47"/>
      <c r="E290" s="47"/>
      <c r="F290" s="47"/>
    </row>
    <row r="291" spans="1:6" s="21" customFormat="1" ht="11.25">
      <c r="A291" s="47"/>
      <c r="B291" s="47"/>
      <c r="C291" s="47"/>
      <c r="D291" s="47"/>
      <c r="E291" s="47"/>
      <c r="F291" s="47"/>
    </row>
    <row r="292" spans="1:6" s="21" customFormat="1" ht="11.25">
      <c r="A292" s="47"/>
      <c r="B292" s="47"/>
      <c r="C292" s="47"/>
      <c r="D292" s="47"/>
      <c r="E292" s="47"/>
      <c r="F292" s="47"/>
    </row>
    <row r="293" spans="1:6" s="21" customFormat="1" ht="11.25">
      <c r="A293" s="47"/>
      <c r="B293" s="47"/>
      <c r="C293" s="47"/>
      <c r="D293" s="47"/>
      <c r="E293" s="47"/>
      <c r="F293" s="47"/>
    </row>
    <row r="294" spans="1:6" s="21" customFormat="1" ht="11.25">
      <c r="A294" s="47"/>
      <c r="B294" s="47"/>
      <c r="C294" s="47"/>
      <c r="D294" s="47"/>
      <c r="E294" s="47"/>
      <c r="F294" s="47"/>
    </row>
    <row r="295" spans="1:6" s="21" customFormat="1" ht="11.25">
      <c r="A295" s="47"/>
      <c r="B295" s="47"/>
      <c r="C295" s="47"/>
      <c r="D295" s="47"/>
      <c r="E295" s="47"/>
      <c r="F295" s="47"/>
    </row>
    <row r="296" spans="1:6" s="21" customFormat="1" ht="11.25">
      <c r="A296" s="47"/>
      <c r="B296" s="47"/>
      <c r="C296" s="47"/>
      <c r="D296" s="47"/>
      <c r="E296" s="47"/>
      <c r="F296" s="47"/>
    </row>
    <row r="297" spans="1:6" s="21" customFormat="1" ht="11.25">
      <c r="A297" s="47"/>
      <c r="B297" s="47"/>
      <c r="C297" s="47"/>
      <c r="D297" s="47"/>
      <c r="E297" s="47"/>
      <c r="F297" s="47"/>
    </row>
    <row r="298" spans="1:6" s="21" customFormat="1" ht="11.25">
      <c r="A298" s="47"/>
      <c r="B298" s="47"/>
      <c r="C298" s="47"/>
      <c r="D298" s="47"/>
      <c r="E298" s="47"/>
      <c r="F298" s="47"/>
    </row>
    <row r="299" spans="1:6" s="21" customFormat="1" ht="11.25">
      <c r="A299" s="47"/>
      <c r="B299" s="47"/>
      <c r="C299" s="47"/>
      <c r="D299" s="47"/>
      <c r="E299" s="47"/>
      <c r="F299" s="47"/>
    </row>
    <row r="300" spans="1:6" s="21" customFormat="1" ht="11.25">
      <c r="A300" s="47"/>
      <c r="B300" s="47"/>
      <c r="C300" s="47"/>
      <c r="D300" s="47"/>
      <c r="E300" s="47"/>
      <c r="F300" s="47"/>
    </row>
    <row r="301" spans="1:6" s="21" customFormat="1" ht="11.25">
      <c r="A301" s="47"/>
      <c r="B301" s="47"/>
      <c r="C301" s="47"/>
      <c r="D301" s="47"/>
      <c r="E301" s="47"/>
      <c r="F301" s="47"/>
    </row>
    <row r="302" spans="1:6" s="21" customFormat="1" ht="11.25">
      <c r="A302" s="47"/>
      <c r="B302" s="47"/>
      <c r="C302" s="47"/>
      <c r="D302" s="47"/>
      <c r="E302" s="47"/>
      <c r="F302" s="47"/>
    </row>
    <row r="303" spans="1:6" s="21" customFormat="1" ht="11.25">
      <c r="A303" s="47"/>
      <c r="B303" s="47"/>
      <c r="C303" s="47"/>
      <c r="D303" s="47"/>
      <c r="E303" s="47"/>
      <c r="F303" s="47"/>
    </row>
    <row r="304" spans="1:6" s="21" customFormat="1" ht="11.25">
      <c r="A304" s="47"/>
      <c r="B304" s="47"/>
      <c r="C304" s="47"/>
      <c r="D304" s="47"/>
      <c r="E304" s="47"/>
      <c r="F304" s="47"/>
    </row>
    <row r="305" spans="1:6" s="21" customFormat="1" ht="11.25">
      <c r="A305" s="47"/>
      <c r="B305" s="47"/>
      <c r="C305" s="47"/>
      <c r="D305" s="47"/>
      <c r="E305" s="47"/>
      <c r="F305" s="47"/>
    </row>
    <row r="306" spans="1:6" s="21" customFormat="1" ht="11.25">
      <c r="A306" s="47"/>
      <c r="B306" s="47"/>
      <c r="C306" s="47"/>
      <c r="D306" s="47"/>
      <c r="E306" s="47"/>
      <c r="F306" s="47"/>
    </row>
    <row r="307" spans="1:6" s="21" customFormat="1" ht="11.25">
      <c r="A307" s="47"/>
      <c r="B307" s="47"/>
      <c r="C307" s="47"/>
      <c r="D307" s="47"/>
      <c r="E307" s="47"/>
      <c r="F307" s="47"/>
    </row>
    <row r="308" spans="1:6" s="21" customFormat="1" ht="11.25">
      <c r="A308" s="47"/>
      <c r="B308" s="47"/>
      <c r="C308" s="47"/>
      <c r="D308" s="47"/>
      <c r="E308" s="47"/>
      <c r="F308" s="47"/>
    </row>
    <row r="309" spans="1:6" s="21" customFormat="1" ht="11.25">
      <c r="A309" s="47"/>
      <c r="B309" s="47"/>
      <c r="C309" s="47"/>
      <c r="D309" s="47"/>
      <c r="E309" s="47"/>
      <c r="F309" s="47"/>
    </row>
    <row r="310" spans="1:6" s="21" customFormat="1" ht="11.25">
      <c r="A310" s="47"/>
      <c r="B310" s="47"/>
      <c r="C310" s="47"/>
      <c r="D310" s="47"/>
      <c r="E310" s="47"/>
      <c r="F310" s="47"/>
    </row>
    <row r="311" spans="1:6" s="21" customFormat="1" ht="11.25">
      <c r="A311" s="47"/>
      <c r="B311" s="47"/>
      <c r="C311" s="47"/>
      <c r="D311" s="47"/>
      <c r="E311" s="47"/>
      <c r="F311" s="47"/>
    </row>
    <row r="312" spans="1:6" s="21" customFormat="1" ht="11.25">
      <c r="A312" s="47"/>
      <c r="B312" s="47"/>
      <c r="C312" s="47"/>
      <c r="D312" s="47"/>
      <c r="E312" s="47"/>
      <c r="F312" s="47"/>
    </row>
    <row r="313" spans="1:6" s="21" customFormat="1" ht="11.25">
      <c r="A313" s="47"/>
      <c r="B313" s="47"/>
      <c r="C313" s="47"/>
      <c r="D313" s="47"/>
      <c r="E313" s="47"/>
      <c r="F313" s="47"/>
    </row>
    <row r="314" spans="1:6" s="21" customFormat="1" ht="11.25">
      <c r="A314" s="47"/>
      <c r="B314" s="47"/>
      <c r="C314" s="47"/>
      <c r="D314" s="47"/>
      <c r="E314" s="47"/>
      <c r="F314" s="47"/>
    </row>
    <row r="315" spans="1:6" s="21" customFormat="1" ht="11.25">
      <c r="A315" s="47"/>
      <c r="B315" s="47"/>
      <c r="C315" s="47"/>
      <c r="D315" s="47"/>
      <c r="E315" s="47"/>
      <c r="F315" s="47"/>
    </row>
    <row r="316" spans="1:6" s="21" customFormat="1" ht="11.25">
      <c r="A316" s="47"/>
      <c r="B316" s="47"/>
      <c r="C316" s="47"/>
      <c r="D316" s="47"/>
      <c r="E316" s="47"/>
      <c r="F316" s="47"/>
    </row>
    <row r="317" spans="1:6" s="21" customFormat="1" ht="11.25">
      <c r="A317" s="47"/>
      <c r="B317" s="47"/>
      <c r="C317" s="47"/>
      <c r="D317" s="47"/>
      <c r="E317" s="47"/>
      <c r="F317" s="47"/>
    </row>
    <row r="318" spans="1:6" s="21" customFormat="1" ht="11.25">
      <c r="A318" s="47"/>
      <c r="B318" s="47"/>
      <c r="C318" s="47"/>
      <c r="D318" s="47"/>
      <c r="E318" s="47"/>
      <c r="F318" s="47"/>
    </row>
    <row r="319" spans="1:6" s="21" customFormat="1" ht="11.25">
      <c r="A319" s="47"/>
      <c r="B319" s="47"/>
      <c r="C319" s="47"/>
      <c r="D319" s="47"/>
      <c r="E319" s="47"/>
      <c r="F319" s="47"/>
    </row>
    <row r="320" spans="1:6" s="21" customFormat="1" ht="11.25">
      <c r="A320" s="47"/>
      <c r="B320" s="47"/>
      <c r="C320" s="47"/>
      <c r="D320" s="47"/>
      <c r="E320" s="47"/>
      <c r="F320" s="47"/>
    </row>
    <row r="321" spans="1:6" s="21" customFormat="1" ht="11.25">
      <c r="A321" s="47"/>
      <c r="B321" s="47"/>
      <c r="C321" s="47"/>
      <c r="D321" s="47"/>
      <c r="E321" s="47"/>
      <c r="F321" s="47"/>
    </row>
    <row r="322" spans="1:6" s="21" customFormat="1" ht="11.25">
      <c r="A322" s="47"/>
      <c r="B322" s="47"/>
      <c r="C322" s="47"/>
      <c r="D322" s="47"/>
      <c r="E322" s="47"/>
      <c r="F322" s="47"/>
    </row>
    <row r="323" spans="1:6" s="21" customFormat="1" ht="11.25">
      <c r="A323" s="47"/>
      <c r="B323" s="47"/>
      <c r="C323" s="47"/>
      <c r="D323" s="47"/>
      <c r="E323" s="47"/>
      <c r="F323" s="47"/>
    </row>
    <row r="324" spans="1:6" s="21" customFormat="1" ht="11.25">
      <c r="A324" s="47"/>
      <c r="B324" s="47"/>
      <c r="C324" s="47"/>
      <c r="D324" s="47"/>
      <c r="E324" s="47"/>
      <c r="F324" s="47"/>
    </row>
    <row r="325" spans="1:6" s="21" customFormat="1" ht="11.25">
      <c r="A325" s="47"/>
      <c r="B325" s="47"/>
      <c r="C325" s="47"/>
      <c r="D325" s="47"/>
      <c r="E325" s="47"/>
      <c r="F325" s="47"/>
    </row>
    <row r="326" spans="1:6" s="21" customFormat="1" ht="11.25">
      <c r="A326" s="47"/>
      <c r="B326" s="47"/>
      <c r="C326" s="47"/>
      <c r="D326" s="47"/>
      <c r="E326" s="47"/>
      <c r="F326" s="47"/>
    </row>
    <row r="327" spans="1:6" s="21" customFormat="1" ht="11.25">
      <c r="A327" s="47"/>
      <c r="B327" s="47"/>
      <c r="C327" s="47"/>
      <c r="D327" s="47"/>
      <c r="E327" s="47"/>
      <c r="F327" s="47"/>
    </row>
    <row r="328" spans="1:6" s="21" customFormat="1" ht="11.25">
      <c r="A328" s="47"/>
      <c r="B328" s="47"/>
      <c r="C328" s="47"/>
      <c r="D328" s="47"/>
      <c r="E328" s="47"/>
      <c r="F328" s="47"/>
    </row>
    <row r="329" spans="1:6" s="21" customFormat="1" ht="11.25">
      <c r="A329" s="47"/>
      <c r="B329" s="47"/>
      <c r="C329" s="47"/>
      <c r="D329" s="47"/>
      <c r="E329" s="47"/>
      <c r="F329" s="47"/>
    </row>
    <row r="330" spans="1:6" s="21" customFormat="1" ht="11.25">
      <c r="A330" s="47"/>
      <c r="B330" s="47"/>
      <c r="C330" s="47"/>
      <c r="D330" s="47"/>
      <c r="E330" s="47"/>
      <c r="F330" s="47"/>
    </row>
    <row r="331" spans="1:6" s="21" customFormat="1" ht="11.25">
      <c r="A331" s="47"/>
      <c r="B331" s="47"/>
      <c r="C331" s="47"/>
      <c r="D331" s="47"/>
      <c r="E331" s="47"/>
      <c r="F331" s="47"/>
    </row>
    <row r="332" spans="1:6" s="21" customFormat="1" ht="11.25">
      <c r="A332" s="47"/>
      <c r="B332" s="47"/>
      <c r="C332" s="47"/>
      <c r="D332" s="47"/>
      <c r="E332" s="47"/>
      <c r="F332" s="47"/>
    </row>
    <row r="333" spans="1:6" s="21" customFormat="1" ht="11.25">
      <c r="A333" s="47"/>
      <c r="B333" s="47"/>
      <c r="C333" s="47"/>
      <c r="D333" s="47"/>
      <c r="E333" s="47"/>
      <c r="F333" s="47"/>
    </row>
    <row r="334" spans="1:6" s="21" customFormat="1" ht="11.25">
      <c r="A334" s="47"/>
      <c r="B334" s="47"/>
      <c r="C334" s="47"/>
      <c r="D334" s="47"/>
      <c r="E334" s="47"/>
      <c r="F334" s="47"/>
    </row>
    <row r="335" spans="1:6" s="21" customFormat="1" ht="11.25">
      <c r="A335" s="47"/>
      <c r="B335" s="47"/>
      <c r="C335" s="47"/>
      <c r="D335" s="47"/>
      <c r="E335" s="47"/>
      <c r="F335" s="47"/>
    </row>
    <row r="336" spans="1:6" s="21" customFormat="1" ht="11.25">
      <c r="A336" s="47"/>
      <c r="B336" s="47"/>
      <c r="C336" s="47"/>
      <c r="D336" s="47"/>
      <c r="E336" s="47"/>
      <c r="F336" s="47"/>
    </row>
    <row r="337" spans="1:6" s="21" customFormat="1" ht="11.25">
      <c r="A337" s="47"/>
      <c r="B337" s="47"/>
      <c r="C337" s="47"/>
      <c r="D337" s="47"/>
      <c r="E337" s="47"/>
      <c r="F337" s="47"/>
    </row>
    <row r="338" spans="1:6" s="21" customFormat="1" ht="11.25">
      <c r="A338" s="47"/>
      <c r="B338" s="47"/>
      <c r="C338" s="47"/>
      <c r="D338" s="47"/>
      <c r="E338" s="47"/>
      <c r="F338" s="47"/>
    </row>
    <row r="339" spans="1:6" s="21" customFormat="1" ht="11.25">
      <c r="A339" s="47"/>
      <c r="B339" s="47"/>
      <c r="C339" s="47"/>
      <c r="D339" s="47"/>
      <c r="E339" s="47"/>
      <c r="F339" s="47"/>
    </row>
    <row r="340" spans="1:6" s="21" customFormat="1" ht="11.25">
      <c r="A340" s="47"/>
      <c r="B340" s="47"/>
      <c r="C340" s="47"/>
      <c r="D340" s="47"/>
      <c r="E340" s="47"/>
      <c r="F340" s="47"/>
    </row>
    <row r="341" spans="1:6" s="21" customFormat="1" ht="11.25">
      <c r="A341" s="47"/>
      <c r="B341" s="47"/>
      <c r="C341" s="47"/>
      <c r="D341" s="47"/>
      <c r="E341" s="47"/>
      <c r="F341" s="47"/>
    </row>
    <row r="342" spans="1:6" s="21" customFormat="1" ht="11.25">
      <c r="A342" s="47"/>
      <c r="B342" s="47"/>
      <c r="C342" s="47"/>
      <c r="D342" s="47"/>
      <c r="E342" s="47"/>
      <c r="F342" s="47"/>
    </row>
    <row r="343" spans="1:6" s="21" customFormat="1" ht="11.25">
      <c r="A343" s="47"/>
      <c r="B343" s="47"/>
      <c r="C343" s="47"/>
      <c r="D343" s="47"/>
      <c r="E343" s="47"/>
      <c r="F343" s="47"/>
    </row>
    <row r="344" spans="1:6" s="21" customFormat="1" ht="11.25">
      <c r="A344" s="47"/>
      <c r="B344" s="47"/>
      <c r="C344" s="47"/>
      <c r="D344" s="47"/>
      <c r="E344" s="47"/>
      <c r="F344" s="47"/>
    </row>
    <row r="345" spans="1:6" s="21" customFormat="1" ht="11.25">
      <c r="A345" s="47"/>
      <c r="B345" s="47"/>
      <c r="C345" s="47"/>
      <c r="D345" s="47"/>
      <c r="E345" s="47"/>
      <c r="F345" s="47"/>
    </row>
    <row r="346" spans="1:6" s="21" customFormat="1" ht="11.25">
      <c r="A346" s="47"/>
      <c r="B346" s="47"/>
      <c r="C346" s="47"/>
      <c r="D346" s="47"/>
      <c r="E346" s="47"/>
      <c r="F346" s="47"/>
    </row>
    <row r="347" spans="1:6" s="21" customFormat="1" ht="11.25">
      <c r="A347" s="47"/>
      <c r="B347" s="47"/>
      <c r="C347" s="47"/>
      <c r="D347" s="47"/>
      <c r="E347" s="47"/>
      <c r="F347" s="47"/>
    </row>
    <row r="348" spans="1:6" s="21" customFormat="1" ht="11.25">
      <c r="A348" s="47"/>
      <c r="B348" s="47"/>
      <c r="C348" s="47"/>
      <c r="D348" s="47"/>
      <c r="E348" s="47"/>
      <c r="F348" s="47"/>
    </row>
    <row r="349" spans="1:6" s="21" customFormat="1" ht="11.25">
      <c r="A349" s="47"/>
      <c r="B349" s="47"/>
      <c r="C349" s="47"/>
      <c r="D349" s="47"/>
      <c r="E349" s="47"/>
      <c r="F349" s="47"/>
    </row>
    <row r="350" spans="1:6" s="21" customFormat="1" ht="11.25">
      <c r="A350" s="47"/>
      <c r="B350" s="47"/>
      <c r="C350" s="47"/>
      <c r="D350" s="47"/>
      <c r="E350" s="47"/>
      <c r="F350" s="47"/>
    </row>
    <row r="351" spans="1:6" s="21" customFormat="1" ht="11.25">
      <c r="A351" s="47"/>
      <c r="B351" s="47"/>
      <c r="C351" s="47"/>
      <c r="D351" s="47"/>
      <c r="E351" s="47"/>
      <c r="F351" s="47"/>
    </row>
    <row r="352" spans="1:6" s="21" customFormat="1" ht="11.25">
      <c r="A352" s="47"/>
      <c r="B352" s="47"/>
      <c r="C352" s="47"/>
      <c r="D352" s="47"/>
      <c r="E352" s="47"/>
      <c r="F352" s="47"/>
    </row>
    <row r="353" spans="1:6" s="21" customFormat="1" ht="11.25">
      <c r="A353" s="47"/>
      <c r="B353" s="47"/>
      <c r="C353" s="47"/>
      <c r="D353" s="47"/>
      <c r="E353" s="47"/>
      <c r="F353" s="47"/>
    </row>
    <row r="354" spans="1:6" s="21" customFormat="1" ht="11.25">
      <c r="A354" s="47"/>
      <c r="B354" s="47"/>
      <c r="C354" s="47"/>
      <c r="D354" s="47"/>
      <c r="E354" s="47"/>
      <c r="F354" s="47"/>
    </row>
    <row r="355" spans="1:6" s="21" customFormat="1" ht="11.25">
      <c r="A355" s="47"/>
      <c r="B355" s="47"/>
      <c r="C355" s="47"/>
      <c r="D355" s="47"/>
      <c r="E355" s="47"/>
      <c r="F355" s="47"/>
    </row>
    <row r="356" spans="1:6" s="21" customFormat="1" ht="11.25">
      <c r="A356" s="47"/>
      <c r="B356" s="47"/>
      <c r="C356" s="47"/>
      <c r="D356" s="47"/>
      <c r="E356" s="47"/>
      <c r="F356" s="47"/>
    </row>
    <row r="357" spans="1:6" s="21" customFormat="1" ht="11.25">
      <c r="A357" s="47"/>
      <c r="B357" s="47"/>
      <c r="C357" s="47"/>
      <c r="D357" s="47"/>
      <c r="E357" s="47"/>
      <c r="F357" s="47"/>
    </row>
    <row r="358" spans="1:6" s="21" customFormat="1" ht="11.25">
      <c r="A358" s="47"/>
      <c r="B358" s="47"/>
      <c r="C358" s="47"/>
      <c r="D358" s="47"/>
      <c r="E358" s="47"/>
      <c r="F358" s="47"/>
    </row>
    <row r="359" spans="1:6" s="21" customFormat="1" ht="11.25">
      <c r="A359" s="47"/>
      <c r="B359" s="47"/>
      <c r="C359" s="47"/>
      <c r="D359" s="47"/>
      <c r="E359" s="47"/>
      <c r="F359" s="47"/>
    </row>
    <row r="360" spans="1:6" s="21" customFormat="1" ht="11.25">
      <c r="A360" s="47"/>
      <c r="B360" s="47"/>
      <c r="C360" s="47"/>
      <c r="D360" s="47"/>
      <c r="E360" s="47"/>
      <c r="F360" s="47"/>
    </row>
    <row r="361" spans="1:6" s="21" customFormat="1" ht="11.25">
      <c r="A361" s="47"/>
      <c r="B361" s="47"/>
      <c r="C361" s="47"/>
      <c r="D361" s="47"/>
      <c r="E361" s="47"/>
      <c r="F361" s="47"/>
    </row>
    <row r="362" spans="1:6" s="21" customFormat="1" ht="11.25">
      <c r="A362" s="47"/>
      <c r="B362" s="47"/>
      <c r="C362" s="47"/>
      <c r="D362" s="47"/>
      <c r="E362" s="47"/>
      <c r="F362" s="47"/>
    </row>
    <row r="363" spans="1:6" s="21" customFormat="1" ht="11.25">
      <c r="A363" s="47"/>
      <c r="B363" s="47"/>
      <c r="C363" s="47"/>
      <c r="D363" s="47"/>
      <c r="E363" s="47"/>
      <c r="F363" s="47"/>
    </row>
    <row r="364" spans="1:6" s="21" customFormat="1" ht="11.25">
      <c r="A364" s="47"/>
      <c r="B364" s="47"/>
      <c r="C364" s="47"/>
      <c r="D364" s="47"/>
      <c r="E364" s="47"/>
      <c r="F364" s="47"/>
    </row>
    <row r="365" spans="1:6" s="21" customFormat="1" ht="11.25">
      <c r="A365" s="47"/>
      <c r="B365" s="47"/>
      <c r="C365" s="47"/>
      <c r="D365" s="47"/>
      <c r="E365" s="47"/>
      <c r="F365" s="47"/>
    </row>
    <row r="366" spans="1:6" s="21" customFormat="1" ht="11.25">
      <c r="A366" s="47"/>
      <c r="B366" s="47"/>
      <c r="C366" s="47"/>
      <c r="D366" s="47"/>
      <c r="E366" s="47"/>
      <c r="F366" s="47"/>
    </row>
    <row r="367" spans="1:6" s="21" customFormat="1" ht="11.25">
      <c r="A367" s="47"/>
      <c r="B367" s="47"/>
      <c r="C367" s="47"/>
      <c r="D367" s="47"/>
      <c r="E367" s="47"/>
      <c r="F367" s="47"/>
    </row>
    <row r="368" spans="1:6" s="21" customFormat="1" ht="11.25">
      <c r="A368" s="47"/>
      <c r="B368" s="47"/>
      <c r="C368" s="47"/>
      <c r="D368" s="47"/>
      <c r="E368" s="47"/>
      <c r="F368" s="47"/>
    </row>
    <row r="369" spans="1:6" s="21" customFormat="1" ht="11.25">
      <c r="A369" s="47"/>
      <c r="B369" s="47"/>
      <c r="C369" s="47"/>
      <c r="D369" s="47"/>
      <c r="E369" s="47"/>
      <c r="F369" s="47"/>
    </row>
    <row r="370" spans="1:6" s="21" customFormat="1" ht="11.25">
      <c r="A370" s="47"/>
      <c r="B370" s="47"/>
      <c r="C370" s="47"/>
      <c r="D370" s="47"/>
      <c r="E370" s="47"/>
      <c r="F370" s="47"/>
    </row>
    <row r="371" spans="1:6" s="21" customFormat="1" ht="11.25">
      <c r="A371" s="47"/>
      <c r="B371" s="47"/>
      <c r="C371" s="47"/>
      <c r="D371" s="47"/>
      <c r="E371" s="47"/>
      <c r="F371" s="47"/>
    </row>
    <row r="372" spans="1:6" s="21" customFormat="1" ht="11.25">
      <c r="A372" s="47"/>
      <c r="B372" s="47"/>
      <c r="C372" s="47"/>
      <c r="D372" s="47"/>
      <c r="E372" s="47"/>
      <c r="F372" s="47"/>
    </row>
    <row r="373" spans="1:6" s="21" customFormat="1" ht="11.25">
      <c r="A373" s="47"/>
      <c r="B373" s="47"/>
      <c r="C373" s="47"/>
      <c r="D373" s="47"/>
      <c r="E373" s="47"/>
      <c r="F373" s="47"/>
    </row>
    <row r="374" spans="1:6" s="21" customFormat="1" ht="11.25">
      <c r="A374" s="47"/>
      <c r="B374" s="47"/>
      <c r="C374" s="47"/>
      <c r="D374" s="47"/>
      <c r="E374" s="47"/>
      <c r="F374" s="47"/>
    </row>
    <row r="375" spans="1:6" s="21" customFormat="1" ht="11.25">
      <c r="A375" s="47"/>
      <c r="B375" s="47"/>
      <c r="C375" s="47"/>
      <c r="D375" s="47"/>
      <c r="E375" s="47"/>
      <c r="F375" s="47"/>
    </row>
    <row r="376" spans="1:6" s="21" customFormat="1" ht="11.25">
      <c r="A376" s="47"/>
      <c r="B376" s="47"/>
      <c r="C376" s="47"/>
      <c r="D376" s="47"/>
      <c r="E376" s="47"/>
      <c r="F376" s="47"/>
    </row>
    <row r="377" spans="1:6" s="21" customFormat="1" ht="11.25">
      <c r="A377" s="47"/>
      <c r="B377" s="47"/>
      <c r="C377" s="47"/>
      <c r="D377" s="47"/>
      <c r="E377" s="47"/>
      <c r="F377" s="47"/>
    </row>
    <row r="378" spans="1:6" s="21" customFormat="1" ht="11.25">
      <c r="A378" s="47"/>
      <c r="B378" s="47"/>
      <c r="C378" s="47"/>
      <c r="D378" s="47"/>
      <c r="E378" s="47"/>
      <c r="F378" s="47"/>
    </row>
    <row r="379" spans="1:6" s="21" customFormat="1" ht="11.25">
      <c r="A379" s="47"/>
      <c r="B379" s="47"/>
      <c r="C379" s="47"/>
      <c r="D379" s="47"/>
      <c r="E379" s="47"/>
      <c r="F379" s="47"/>
    </row>
    <row r="380" spans="1:6" s="21" customFormat="1" ht="11.25">
      <c r="A380" s="47"/>
      <c r="B380" s="47"/>
      <c r="C380" s="47"/>
      <c r="D380" s="47"/>
      <c r="E380" s="47"/>
      <c r="F380" s="47"/>
    </row>
    <row r="381" spans="1:6" s="21" customFormat="1" ht="11.25">
      <c r="A381" s="47"/>
      <c r="B381" s="47"/>
      <c r="C381" s="47"/>
      <c r="D381" s="47"/>
      <c r="E381" s="47"/>
      <c r="F381" s="47"/>
    </row>
    <row r="382" spans="1:6" s="21" customFormat="1" ht="11.25">
      <c r="A382" s="47"/>
      <c r="B382" s="47"/>
      <c r="C382" s="47"/>
      <c r="D382" s="47"/>
      <c r="E382" s="47"/>
      <c r="F382" s="47"/>
    </row>
    <row r="383" spans="1:6" s="21" customFormat="1" ht="11.25">
      <c r="A383" s="47"/>
      <c r="B383" s="47"/>
      <c r="C383" s="47"/>
      <c r="D383" s="47"/>
      <c r="E383" s="47"/>
      <c r="F383" s="47"/>
    </row>
    <row r="384" spans="1:6" s="21" customFormat="1" ht="11.25">
      <c r="A384" s="47"/>
      <c r="B384" s="47"/>
      <c r="C384" s="47"/>
      <c r="D384" s="47"/>
      <c r="E384" s="47"/>
      <c r="F384" s="47"/>
    </row>
    <row r="385" spans="1:6" s="21" customFormat="1" ht="11.25">
      <c r="A385" s="47"/>
      <c r="B385" s="47"/>
      <c r="C385" s="47"/>
      <c r="D385" s="47"/>
      <c r="E385" s="47"/>
      <c r="F385" s="47"/>
    </row>
    <row r="386" spans="1:6" s="21" customFormat="1" ht="11.25">
      <c r="A386" s="47"/>
      <c r="B386" s="47"/>
      <c r="C386" s="47"/>
      <c r="D386" s="47"/>
      <c r="E386" s="47"/>
      <c r="F386" s="47"/>
    </row>
    <row r="387" spans="1:6" s="21" customFormat="1" ht="11.25">
      <c r="A387" s="47"/>
      <c r="B387" s="47"/>
      <c r="C387" s="47"/>
      <c r="D387" s="47"/>
      <c r="E387" s="47"/>
      <c r="F387" s="47"/>
    </row>
    <row r="388" spans="1:6" s="21" customFormat="1" ht="11.25">
      <c r="A388" s="47"/>
      <c r="B388" s="47"/>
      <c r="C388" s="47"/>
      <c r="D388" s="47"/>
      <c r="E388" s="47"/>
      <c r="F388" s="47"/>
    </row>
    <row r="389" spans="1:6" s="21" customFormat="1" ht="11.25">
      <c r="A389" s="47"/>
      <c r="B389" s="47"/>
      <c r="C389" s="47"/>
      <c r="D389" s="47"/>
      <c r="E389" s="47"/>
      <c r="F389" s="47"/>
    </row>
    <row r="390" spans="1:6" s="21" customFormat="1" ht="11.25">
      <c r="A390" s="47"/>
      <c r="B390" s="47"/>
      <c r="C390" s="47"/>
      <c r="D390" s="47"/>
      <c r="E390" s="47"/>
      <c r="F390" s="47"/>
    </row>
    <row r="391" spans="1:6" s="21" customFormat="1" ht="11.25">
      <c r="A391" s="47"/>
      <c r="B391" s="47"/>
      <c r="C391" s="47"/>
      <c r="D391" s="47"/>
      <c r="E391" s="47"/>
      <c r="F391" s="47"/>
    </row>
    <row r="392" spans="1:6" s="21" customFormat="1" ht="11.25">
      <c r="A392" s="47"/>
      <c r="B392" s="47"/>
      <c r="C392" s="47"/>
      <c r="D392" s="47"/>
      <c r="E392" s="47"/>
      <c r="F392" s="47"/>
    </row>
    <row r="393" spans="1:6" s="21" customFormat="1" ht="11.25">
      <c r="A393" s="47"/>
      <c r="B393" s="47"/>
      <c r="C393" s="47"/>
      <c r="D393" s="47"/>
      <c r="E393" s="47"/>
      <c r="F393" s="47"/>
    </row>
    <row r="394" spans="1:6" s="21" customFormat="1" ht="11.25">
      <c r="A394" s="47"/>
      <c r="B394" s="47"/>
      <c r="C394" s="47"/>
      <c r="D394" s="47"/>
      <c r="E394" s="47"/>
      <c r="F394" s="47"/>
    </row>
    <row r="395" spans="1:6" s="21" customFormat="1" ht="11.25">
      <c r="A395" s="47"/>
      <c r="B395" s="47"/>
      <c r="C395" s="47"/>
      <c r="D395" s="47"/>
      <c r="E395" s="47"/>
      <c r="F395" s="47"/>
    </row>
    <row r="396" spans="1:6" s="21" customFormat="1" ht="11.25">
      <c r="A396" s="47"/>
      <c r="B396" s="47"/>
      <c r="C396" s="47"/>
      <c r="D396" s="47"/>
      <c r="E396" s="47"/>
      <c r="F396" s="47"/>
    </row>
    <row r="397" spans="1:6" s="21" customFormat="1" ht="11.25">
      <c r="A397" s="47"/>
      <c r="B397" s="47"/>
      <c r="C397" s="47"/>
      <c r="D397" s="47"/>
      <c r="E397" s="47"/>
      <c r="F397" s="47"/>
    </row>
    <row r="398" spans="1:6" s="21" customFormat="1" ht="11.25">
      <c r="A398" s="47"/>
      <c r="B398" s="47"/>
      <c r="C398" s="47"/>
      <c r="D398" s="47"/>
      <c r="E398" s="47"/>
      <c r="F398" s="47"/>
    </row>
    <row r="399" spans="1:6" s="21" customFormat="1" ht="11.25">
      <c r="A399" s="47"/>
      <c r="B399" s="47"/>
      <c r="C399" s="47"/>
      <c r="D399" s="47"/>
      <c r="E399" s="47"/>
      <c r="F399" s="47"/>
    </row>
    <row r="400" spans="1:6" s="21" customFormat="1" ht="11.25">
      <c r="A400" s="47"/>
      <c r="B400" s="47"/>
      <c r="C400" s="47"/>
      <c r="D400" s="47"/>
      <c r="E400" s="47"/>
      <c r="F400" s="47"/>
    </row>
    <row r="401" spans="1:6" s="21" customFormat="1" ht="11.25">
      <c r="A401" s="47"/>
      <c r="B401" s="47"/>
      <c r="C401" s="47"/>
      <c r="D401" s="47"/>
      <c r="E401" s="47"/>
      <c r="F401" s="47"/>
    </row>
    <row r="402" spans="1:6" s="21" customFormat="1" ht="11.25">
      <c r="A402" s="47"/>
      <c r="B402" s="47"/>
      <c r="C402" s="47"/>
      <c r="D402" s="47"/>
      <c r="E402" s="47"/>
      <c r="F402" s="47"/>
    </row>
    <row r="403" spans="1:6" s="21" customFormat="1" ht="11.25">
      <c r="A403" s="47"/>
      <c r="B403" s="47"/>
      <c r="C403" s="47"/>
      <c r="D403" s="47"/>
      <c r="E403" s="47"/>
      <c r="F403" s="47"/>
    </row>
    <row r="404" spans="1:6" s="21" customFormat="1" ht="11.25">
      <c r="A404" s="47"/>
      <c r="B404" s="47"/>
      <c r="C404" s="47"/>
      <c r="D404" s="47"/>
      <c r="E404" s="47"/>
      <c r="F404" s="47"/>
    </row>
    <row r="405" spans="1:6" s="21" customFormat="1" ht="11.25">
      <c r="A405" s="47"/>
      <c r="B405" s="47"/>
      <c r="C405" s="47"/>
      <c r="D405" s="47"/>
      <c r="E405" s="47"/>
      <c r="F405" s="47"/>
    </row>
    <row r="406" spans="1:6" s="21" customFormat="1" ht="11.25">
      <c r="A406" s="47"/>
      <c r="B406" s="47"/>
      <c r="C406" s="47"/>
      <c r="D406" s="47"/>
      <c r="E406" s="47"/>
      <c r="F406" s="47"/>
    </row>
    <row r="407" spans="1:6" s="21" customFormat="1" ht="11.25">
      <c r="A407" s="47"/>
      <c r="B407" s="47"/>
      <c r="C407" s="47"/>
      <c r="D407" s="47"/>
      <c r="E407" s="47"/>
      <c r="F407" s="47"/>
    </row>
    <row r="408" spans="1:6" s="21" customFormat="1" ht="11.25">
      <c r="A408" s="47"/>
      <c r="B408" s="47"/>
      <c r="C408" s="47"/>
      <c r="D408" s="47"/>
      <c r="E408" s="47"/>
      <c r="F408" s="47"/>
    </row>
    <row r="409" spans="1:6" s="21" customFormat="1" ht="11.25">
      <c r="A409" s="47"/>
      <c r="B409" s="47"/>
      <c r="C409" s="47"/>
      <c r="D409" s="47"/>
      <c r="E409" s="47"/>
      <c r="F409" s="47"/>
    </row>
    <row r="410" spans="1:6" s="21" customFormat="1" ht="11.25">
      <c r="A410" s="47"/>
      <c r="B410" s="47"/>
      <c r="C410" s="47"/>
      <c r="D410" s="47"/>
      <c r="E410" s="47"/>
      <c r="F410" s="47"/>
    </row>
    <row r="411" spans="1:6" s="21" customFormat="1" ht="11.25">
      <c r="A411" s="47"/>
      <c r="B411" s="47"/>
      <c r="C411" s="47"/>
      <c r="D411" s="47"/>
      <c r="E411" s="47"/>
      <c r="F411" s="47"/>
    </row>
    <row r="412" spans="1:6" s="21" customFormat="1" ht="11.25">
      <c r="A412" s="47"/>
      <c r="B412" s="47"/>
      <c r="C412" s="47"/>
      <c r="D412" s="47"/>
      <c r="E412" s="47"/>
      <c r="F412" s="47"/>
    </row>
    <row r="413" spans="1:6" s="21" customFormat="1" ht="11.25">
      <c r="A413" s="47"/>
      <c r="B413" s="47"/>
      <c r="C413" s="47"/>
      <c r="D413" s="47"/>
      <c r="E413" s="47"/>
      <c r="F413" s="47"/>
    </row>
    <row r="414" spans="1:6" s="21" customFormat="1" ht="11.25">
      <c r="A414" s="47"/>
      <c r="B414" s="47"/>
      <c r="C414" s="47"/>
      <c r="D414" s="47"/>
      <c r="E414" s="47"/>
      <c r="F414" s="47"/>
    </row>
    <row r="415" spans="1:6" s="21" customFormat="1" ht="11.25">
      <c r="A415" s="47"/>
      <c r="B415" s="47"/>
      <c r="C415" s="47"/>
      <c r="D415" s="47"/>
      <c r="E415" s="47"/>
      <c r="F415" s="47"/>
    </row>
    <row r="416" spans="1:6" s="21" customFormat="1" ht="11.25">
      <c r="A416" s="47"/>
      <c r="B416" s="47"/>
      <c r="C416" s="47"/>
      <c r="D416" s="47"/>
      <c r="E416" s="47"/>
      <c r="F416" s="47"/>
    </row>
    <row r="417" spans="1:6" s="21" customFormat="1" ht="11.25">
      <c r="A417" s="47"/>
      <c r="B417" s="47"/>
      <c r="C417" s="47"/>
      <c r="D417" s="47"/>
      <c r="E417" s="47"/>
      <c r="F417" s="47"/>
    </row>
    <row r="418" spans="1:6" s="21" customFormat="1" ht="11.25">
      <c r="A418" s="47"/>
      <c r="B418" s="47"/>
      <c r="C418" s="47"/>
      <c r="D418" s="47"/>
      <c r="E418" s="47"/>
      <c r="F418" s="47"/>
    </row>
    <row r="419" spans="1:6" s="21" customFormat="1" ht="11.25">
      <c r="A419" s="47"/>
      <c r="B419" s="47"/>
      <c r="C419" s="47"/>
      <c r="D419" s="47"/>
      <c r="E419" s="47"/>
      <c r="F419" s="47"/>
    </row>
    <row r="420" spans="1:6" s="21" customFormat="1" ht="11.25">
      <c r="A420" s="47"/>
      <c r="B420" s="47"/>
      <c r="C420" s="47"/>
      <c r="D420" s="47"/>
      <c r="E420" s="47"/>
      <c r="F420" s="47"/>
    </row>
    <row r="421" spans="1:6" s="21" customFormat="1" ht="11.25">
      <c r="A421" s="47"/>
      <c r="B421" s="47"/>
      <c r="C421" s="47"/>
      <c r="D421" s="47"/>
      <c r="E421" s="47"/>
      <c r="F421" s="47"/>
    </row>
    <row r="422" spans="1:6" s="21" customFormat="1" ht="11.25">
      <c r="A422" s="47"/>
      <c r="B422" s="47"/>
      <c r="C422" s="47"/>
      <c r="D422" s="47"/>
      <c r="E422" s="47"/>
      <c r="F422" s="47"/>
    </row>
    <row r="423" spans="1:6" s="21" customFormat="1" ht="11.25">
      <c r="A423" s="47"/>
      <c r="B423" s="47"/>
      <c r="C423" s="47"/>
      <c r="D423" s="47"/>
      <c r="E423" s="47"/>
      <c r="F423" s="47"/>
    </row>
    <row r="424" spans="1:6" s="21" customFormat="1" ht="11.25">
      <c r="A424" s="47"/>
      <c r="B424" s="47"/>
      <c r="C424" s="47"/>
      <c r="D424" s="47"/>
      <c r="E424" s="47"/>
      <c r="F424" s="47"/>
    </row>
    <row r="425" spans="1:6" s="21" customFormat="1" ht="11.25">
      <c r="A425" s="47"/>
      <c r="B425" s="47"/>
      <c r="C425" s="47"/>
      <c r="D425" s="47"/>
      <c r="E425" s="47"/>
      <c r="F425" s="47"/>
    </row>
    <row r="426" spans="1:6" s="21" customFormat="1" ht="11.25">
      <c r="A426" s="47"/>
      <c r="B426" s="47"/>
      <c r="C426" s="47"/>
      <c r="D426" s="47"/>
      <c r="E426" s="47"/>
      <c r="F426" s="47"/>
    </row>
    <row r="427" spans="1:6" s="21" customFormat="1" ht="11.25">
      <c r="A427" s="47"/>
      <c r="B427" s="47"/>
      <c r="C427" s="47"/>
      <c r="D427" s="47"/>
      <c r="E427" s="47"/>
      <c r="F427" s="47"/>
    </row>
    <row r="428" spans="1:6" s="21" customFormat="1" ht="11.25">
      <c r="A428" s="47"/>
      <c r="B428" s="47"/>
      <c r="C428" s="47"/>
      <c r="D428" s="47"/>
      <c r="E428" s="47"/>
      <c r="F428" s="47"/>
    </row>
    <row r="429" spans="1:6" s="21" customFormat="1" ht="11.25">
      <c r="A429" s="47"/>
      <c r="B429" s="47"/>
      <c r="C429" s="47"/>
      <c r="D429" s="47"/>
      <c r="E429" s="47"/>
      <c r="F429" s="47"/>
    </row>
    <row r="430" spans="1:6" s="21" customFormat="1" ht="11.25">
      <c r="A430" s="47"/>
      <c r="B430" s="47"/>
      <c r="C430" s="47"/>
      <c r="D430" s="47"/>
      <c r="E430" s="47"/>
      <c r="F430" s="47"/>
    </row>
    <row r="431" spans="1:6" s="21" customFormat="1" ht="11.25">
      <c r="A431" s="47"/>
      <c r="B431" s="47"/>
      <c r="C431" s="47"/>
      <c r="D431" s="47"/>
      <c r="E431" s="47"/>
      <c r="F431" s="47"/>
    </row>
    <row r="432" spans="1:6" s="21" customFormat="1" ht="11.25">
      <c r="A432" s="47"/>
      <c r="B432" s="47"/>
      <c r="C432" s="47"/>
      <c r="D432" s="47"/>
      <c r="E432" s="47"/>
      <c r="F432" s="47"/>
    </row>
    <row r="433" spans="1:6" s="21" customFormat="1" ht="11.25">
      <c r="A433" s="47"/>
      <c r="B433" s="47"/>
      <c r="C433" s="47"/>
      <c r="D433" s="47"/>
      <c r="E433" s="47"/>
      <c r="F433" s="47"/>
    </row>
    <row r="434" spans="1:6" s="21" customFormat="1" ht="11.25">
      <c r="A434" s="47"/>
      <c r="B434" s="47"/>
      <c r="C434" s="47"/>
      <c r="D434" s="47"/>
      <c r="E434" s="47"/>
      <c r="F434" s="47"/>
    </row>
    <row r="435" spans="1:6" s="21" customFormat="1" ht="11.25">
      <c r="A435" s="47"/>
      <c r="B435" s="47"/>
      <c r="C435" s="47"/>
      <c r="D435" s="47"/>
      <c r="E435" s="47"/>
      <c r="F435" s="47"/>
    </row>
    <row r="436" spans="1:6" s="21" customFormat="1" ht="11.25">
      <c r="A436" s="47"/>
      <c r="B436" s="47"/>
      <c r="C436" s="47"/>
      <c r="D436" s="47"/>
      <c r="E436" s="47"/>
      <c r="F436" s="47"/>
    </row>
    <row r="437" spans="1:6" s="21" customFormat="1" ht="11.25">
      <c r="A437" s="47"/>
      <c r="B437" s="47"/>
      <c r="C437" s="47"/>
      <c r="D437" s="47"/>
      <c r="E437" s="47"/>
      <c r="F437" s="47"/>
    </row>
    <row r="438" spans="1:6" s="21" customFormat="1" ht="11.25">
      <c r="A438" s="47"/>
      <c r="B438" s="47"/>
      <c r="C438" s="47"/>
      <c r="D438" s="47"/>
      <c r="E438" s="47"/>
      <c r="F438" s="47"/>
    </row>
    <row r="439" spans="1:6" s="21" customFormat="1" ht="11.25">
      <c r="A439" s="47"/>
      <c r="B439" s="47"/>
      <c r="C439" s="47"/>
      <c r="D439" s="47"/>
      <c r="E439" s="47"/>
      <c r="F439" s="47"/>
    </row>
    <row r="440" spans="1:6" s="21" customFormat="1" ht="11.25">
      <c r="A440" s="47"/>
      <c r="B440" s="47"/>
      <c r="C440" s="47"/>
      <c r="D440" s="47"/>
      <c r="E440" s="47"/>
      <c r="F440" s="47"/>
    </row>
    <row r="441" spans="1:6" s="21" customFormat="1" ht="11.25">
      <c r="A441" s="47"/>
      <c r="B441" s="47"/>
      <c r="C441" s="47"/>
      <c r="D441" s="47"/>
      <c r="E441" s="47"/>
      <c r="F441" s="47"/>
    </row>
    <row r="442" spans="1:6" s="21" customFormat="1" ht="11.25">
      <c r="A442" s="47"/>
      <c r="B442" s="47"/>
      <c r="C442" s="47"/>
      <c r="D442" s="47"/>
      <c r="E442" s="47"/>
      <c r="F442" s="47"/>
    </row>
    <row r="443" spans="1:6" s="21" customFormat="1" ht="11.25">
      <c r="A443" s="47"/>
      <c r="B443" s="47"/>
      <c r="C443" s="47"/>
      <c r="D443" s="47"/>
      <c r="E443" s="47"/>
      <c r="F443" s="47"/>
    </row>
    <row r="444" spans="1:6" s="21" customFormat="1" ht="11.25">
      <c r="A444" s="47"/>
      <c r="B444" s="47"/>
      <c r="C444" s="47"/>
      <c r="D444" s="47"/>
      <c r="E444" s="47"/>
      <c r="F444" s="47"/>
    </row>
    <row r="445" spans="1:6" s="21" customFormat="1" ht="11.25">
      <c r="A445" s="47"/>
      <c r="B445" s="47"/>
      <c r="C445" s="47"/>
      <c r="D445" s="47"/>
      <c r="E445" s="47"/>
      <c r="F445" s="47"/>
    </row>
    <row r="446" spans="1:6" s="21" customFormat="1" ht="11.25">
      <c r="A446" s="47"/>
      <c r="B446" s="47"/>
      <c r="C446" s="47"/>
      <c r="D446" s="47"/>
      <c r="E446" s="47"/>
      <c r="F446" s="47"/>
    </row>
    <row r="447" spans="1:6" s="21" customFormat="1" ht="11.25">
      <c r="A447" s="47"/>
      <c r="B447" s="47"/>
      <c r="C447" s="47"/>
      <c r="D447" s="47"/>
      <c r="E447" s="47"/>
      <c r="F447" s="47"/>
    </row>
    <row r="448" spans="1:6" s="21" customFormat="1" ht="11.25">
      <c r="A448" s="47"/>
      <c r="B448" s="47"/>
      <c r="C448" s="47"/>
      <c r="D448" s="47"/>
      <c r="E448" s="47"/>
      <c r="F448" s="47"/>
    </row>
    <row r="449" spans="1:6" s="21" customFormat="1" ht="11.25">
      <c r="A449" s="47"/>
      <c r="B449" s="47"/>
      <c r="C449" s="47"/>
      <c r="D449" s="47"/>
      <c r="E449" s="47"/>
      <c r="F449" s="47"/>
    </row>
    <row r="450" spans="1:6" s="21" customFormat="1" ht="11.25">
      <c r="A450" s="47"/>
      <c r="B450" s="47"/>
      <c r="C450" s="47"/>
      <c r="D450" s="47"/>
      <c r="E450" s="47"/>
      <c r="F450" s="47"/>
    </row>
    <row r="451" spans="1:6" s="21" customFormat="1" ht="11.25">
      <c r="A451" s="47"/>
      <c r="B451" s="47"/>
      <c r="C451" s="47"/>
      <c r="D451" s="47"/>
      <c r="E451" s="47"/>
      <c r="F451" s="47"/>
    </row>
    <row r="452" spans="1:6" s="21" customFormat="1" ht="11.25">
      <c r="A452" s="47"/>
      <c r="B452" s="47"/>
      <c r="C452" s="47"/>
      <c r="D452" s="47"/>
      <c r="E452" s="47"/>
      <c r="F452" s="47"/>
    </row>
    <row r="453" spans="1:6" s="21" customFormat="1" ht="11.25">
      <c r="A453" s="47"/>
      <c r="B453" s="47"/>
      <c r="C453" s="47"/>
      <c r="D453" s="47"/>
      <c r="E453" s="47"/>
      <c r="F453" s="47"/>
    </row>
    <row r="454" spans="1:6" s="21" customFormat="1" ht="11.25">
      <c r="A454" s="47"/>
      <c r="B454" s="47"/>
      <c r="C454" s="47"/>
      <c r="D454" s="47"/>
      <c r="E454" s="47"/>
      <c r="F454" s="47"/>
    </row>
    <row r="455" spans="1:6" s="21" customFormat="1" ht="11.25">
      <c r="A455" s="47"/>
      <c r="B455" s="47"/>
      <c r="C455" s="47"/>
      <c r="D455" s="47"/>
      <c r="E455" s="47"/>
      <c r="F455" s="47"/>
    </row>
    <row r="456" spans="1:6" s="21" customFormat="1" ht="11.25">
      <c r="A456" s="47"/>
      <c r="B456" s="47"/>
      <c r="C456" s="47"/>
      <c r="D456" s="47"/>
      <c r="E456" s="47"/>
      <c r="F456" s="47"/>
    </row>
    <row r="457" spans="1:6" s="21" customFormat="1" ht="11.25">
      <c r="A457" s="47"/>
      <c r="B457" s="47"/>
      <c r="C457" s="47"/>
      <c r="D457" s="47"/>
      <c r="E457" s="47"/>
      <c r="F457" s="47"/>
    </row>
    <row r="458" spans="1:6" s="21" customFormat="1" ht="11.25">
      <c r="A458" s="47"/>
      <c r="B458" s="47"/>
      <c r="C458" s="47"/>
      <c r="D458" s="47"/>
      <c r="E458" s="47"/>
      <c r="F458" s="47"/>
    </row>
    <row r="459" spans="1:6" s="21" customFormat="1" ht="11.25">
      <c r="A459" s="47"/>
      <c r="B459" s="47"/>
      <c r="C459" s="47"/>
      <c r="D459" s="47"/>
      <c r="E459" s="47"/>
      <c r="F459" s="47"/>
    </row>
    <row r="460" spans="1:6" s="21" customFormat="1" ht="11.25">
      <c r="A460" s="47"/>
      <c r="B460" s="47"/>
      <c r="C460" s="47"/>
      <c r="D460" s="47"/>
      <c r="E460" s="47"/>
      <c r="F460" s="47"/>
    </row>
    <row r="461" spans="1:6" s="21" customFormat="1" ht="11.25">
      <c r="A461" s="47"/>
      <c r="B461" s="47"/>
      <c r="C461" s="47"/>
      <c r="D461" s="47"/>
      <c r="E461" s="47"/>
      <c r="F461" s="47"/>
    </row>
    <row r="462" spans="1:6" s="21" customFormat="1" ht="11.25">
      <c r="A462" s="47"/>
      <c r="B462" s="47"/>
      <c r="C462" s="47"/>
      <c r="D462" s="47"/>
      <c r="E462" s="47"/>
      <c r="F462" s="47"/>
    </row>
    <row r="463" spans="1:6" s="21" customFormat="1" ht="11.25">
      <c r="A463" s="47"/>
      <c r="B463" s="47"/>
      <c r="C463" s="47"/>
      <c r="D463" s="47"/>
      <c r="E463" s="47"/>
      <c r="F463" s="47"/>
    </row>
    <row r="464" spans="1:6" s="21" customFormat="1" ht="11.25">
      <c r="A464" s="47"/>
      <c r="B464" s="47"/>
      <c r="C464" s="47"/>
      <c r="D464" s="47"/>
      <c r="E464" s="47"/>
      <c r="F464" s="47"/>
    </row>
    <row r="465" spans="1:6" s="21" customFormat="1" ht="11.25">
      <c r="A465" s="47"/>
      <c r="B465" s="47"/>
      <c r="C465" s="47"/>
      <c r="D465" s="47"/>
      <c r="E465" s="47"/>
      <c r="F465" s="47"/>
    </row>
    <row r="466" spans="1:6" s="21" customFormat="1" ht="11.25">
      <c r="A466" s="47"/>
      <c r="B466" s="47"/>
      <c r="C466" s="47"/>
      <c r="D466" s="47"/>
      <c r="E466" s="47"/>
      <c r="F466" s="47"/>
    </row>
    <row r="467" spans="1:6" s="21" customFormat="1" ht="11.25">
      <c r="A467" s="47"/>
      <c r="B467" s="47"/>
      <c r="C467" s="47"/>
      <c r="D467" s="47"/>
      <c r="E467" s="47"/>
      <c r="F467" s="47"/>
    </row>
    <row r="468" spans="1:6" s="21" customFormat="1" ht="11.25">
      <c r="A468" s="47"/>
      <c r="B468" s="47"/>
      <c r="C468" s="47"/>
      <c r="D468" s="47"/>
      <c r="E468" s="47"/>
      <c r="F468" s="47"/>
    </row>
    <row r="469" spans="1:6" s="21" customFormat="1" ht="11.25">
      <c r="A469" s="47"/>
      <c r="B469" s="47"/>
      <c r="C469" s="47"/>
      <c r="D469" s="47"/>
      <c r="E469" s="47"/>
      <c r="F469" s="47"/>
    </row>
    <row r="470" spans="1:6" s="21" customFormat="1" ht="11.25">
      <c r="A470" s="47"/>
      <c r="B470" s="47"/>
      <c r="C470" s="47"/>
      <c r="D470" s="47"/>
      <c r="E470" s="47"/>
      <c r="F470" s="47"/>
    </row>
    <row r="471" spans="1:6" s="21" customFormat="1" ht="11.25">
      <c r="A471" s="47"/>
      <c r="B471" s="47"/>
      <c r="C471" s="47"/>
      <c r="D471" s="47"/>
      <c r="E471" s="47"/>
      <c r="F471" s="47"/>
    </row>
    <row r="472" spans="1:6" s="21" customFormat="1" ht="11.25">
      <c r="A472" s="47"/>
      <c r="B472" s="47"/>
      <c r="C472" s="47"/>
      <c r="D472" s="47"/>
      <c r="E472" s="47"/>
      <c r="F472" s="47"/>
    </row>
    <row r="473" spans="1:6" s="21" customFormat="1" ht="11.25">
      <c r="A473" s="47"/>
      <c r="B473" s="47"/>
      <c r="C473" s="47"/>
      <c r="D473" s="47"/>
      <c r="E473" s="47"/>
      <c r="F473" s="47"/>
    </row>
    <row r="474" spans="1:6" s="21" customFormat="1" ht="11.25">
      <c r="A474" s="47"/>
      <c r="B474" s="47"/>
      <c r="C474" s="47"/>
      <c r="D474" s="47"/>
      <c r="E474" s="47"/>
      <c r="F474" s="47"/>
    </row>
    <row r="475" spans="1:6" s="21" customFormat="1" ht="11.25">
      <c r="A475" s="47"/>
      <c r="B475" s="47"/>
      <c r="C475" s="47"/>
      <c r="D475" s="47"/>
      <c r="E475" s="47"/>
      <c r="F475" s="47"/>
    </row>
    <row r="476" spans="1:6" s="21" customFormat="1" ht="11.25">
      <c r="A476" s="47"/>
      <c r="B476" s="47"/>
      <c r="C476" s="47"/>
      <c r="D476" s="47"/>
      <c r="E476" s="47"/>
      <c r="F476" s="47"/>
    </row>
    <row r="477" spans="1:6" s="21" customFormat="1" ht="11.25">
      <c r="A477" s="47"/>
      <c r="B477" s="47"/>
      <c r="C477" s="47"/>
      <c r="D477" s="47"/>
      <c r="E477" s="47"/>
      <c r="F477" s="47"/>
    </row>
    <row r="478" spans="1:6" s="21" customFormat="1" ht="11.25">
      <c r="A478" s="47"/>
      <c r="B478" s="47"/>
      <c r="C478" s="47"/>
      <c r="D478" s="47"/>
      <c r="E478" s="47"/>
      <c r="F478" s="47"/>
    </row>
    <row r="479" spans="1:6" s="21" customFormat="1" ht="11.25">
      <c r="A479" s="47"/>
      <c r="B479" s="47"/>
      <c r="C479" s="47"/>
      <c r="D479" s="47"/>
      <c r="E479" s="47"/>
      <c r="F479" s="47"/>
    </row>
    <row r="480" spans="1:6" s="21" customFormat="1" ht="11.25">
      <c r="A480" s="47"/>
      <c r="B480" s="47"/>
      <c r="C480" s="47"/>
      <c r="D480" s="47"/>
      <c r="E480" s="47"/>
      <c r="F480" s="47"/>
    </row>
    <row r="481" spans="1:6" s="21" customFormat="1" ht="11.25">
      <c r="A481" s="47"/>
      <c r="B481" s="47"/>
      <c r="C481" s="47"/>
      <c r="D481" s="47"/>
      <c r="E481" s="47"/>
      <c r="F481" s="47"/>
    </row>
    <row r="482" spans="1:6" s="21" customFormat="1" ht="11.25">
      <c r="A482" s="47"/>
      <c r="B482" s="47"/>
      <c r="C482" s="47"/>
      <c r="D482" s="47"/>
      <c r="E482" s="47"/>
      <c r="F482" s="47"/>
    </row>
    <row r="483" spans="1:6" s="21" customFormat="1" ht="11.25">
      <c r="A483" s="47"/>
      <c r="B483" s="47"/>
      <c r="C483" s="47"/>
      <c r="D483" s="47"/>
      <c r="E483" s="47"/>
      <c r="F483" s="47"/>
    </row>
    <row r="484" spans="1:6" s="21" customFormat="1" ht="11.25">
      <c r="A484" s="47"/>
      <c r="B484" s="47"/>
      <c r="C484" s="47"/>
      <c r="D484" s="47"/>
      <c r="E484" s="47"/>
      <c r="F484" s="47"/>
    </row>
    <row r="485" spans="1:6" s="21" customFormat="1" ht="11.25">
      <c r="A485" s="47"/>
      <c r="B485" s="47"/>
      <c r="C485" s="47"/>
      <c r="D485" s="47"/>
      <c r="E485" s="47"/>
      <c r="F485" s="47"/>
    </row>
    <row r="486" spans="1:6" s="21" customFormat="1" ht="11.25">
      <c r="A486" s="47"/>
      <c r="B486" s="47"/>
      <c r="C486" s="47"/>
      <c r="D486" s="47"/>
      <c r="E486" s="47"/>
      <c r="F486" s="47"/>
    </row>
    <row r="487" spans="1:6" s="21" customFormat="1" ht="11.25">
      <c r="A487" s="47"/>
      <c r="B487" s="47"/>
      <c r="C487" s="47"/>
      <c r="D487" s="47"/>
      <c r="E487" s="47"/>
      <c r="F487" s="47"/>
    </row>
    <row r="488" spans="1:6" s="21" customFormat="1" ht="11.25">
      <c r="A488" s="47"/>
      <c r="B488" s="47"/>
      <c r="C488" s="47"/>
      <c r="D488" s="47"/>
      <c r="E488" s="47"/>
      <c r="F488" s="47"/>
    </row>
    <row r="489" spans="1:6" s="21" customFormat="1" ht="11.25">
      <c r="A489" s="47"/>
      <c r="B489" s="47"/>
      <c r="C489" s="47"/>
      <c r="D489" s="47"/>
      <c r="E489" s="47"/>
      <c r="F489" s="47"/>
    </row>
    <row r="490" spans="1:6" s="21" customFormat="1" ht="11.25">
      <c r="A490" s="47"/>
      <c r="B490" s="47"/>
      <c r="C490" s="47"/>
      <c r="D490" s="47"/>
      <c r="E490" s="47"/>
      <c r="F490" s="47"/>
    </row>
    <row r="491" spans="1:6" s="21" customFormat="1" ht="11.25">
      <c r="A491" s="47"/>
      <c r="B491" s="47"/>
      <c r="C491" s="47"/>
      <c r="D491" s="47"/>
      <c r="E491" s="47"/>
      <c r="F491" s="47"/>
    </row>
    <row r="492" spans="1:6" s="21" customFormat="1" ht="11.25">
      <c r="A492" s="47"/>
      <c r="B492" s="47"/>
      <c r="C492" s="47"/>
      <c r="D492" s="47"/>
      <c r="E492" s="47"/>
      <c r="F492" s="47"/>
    </row>
    <row r="493" spans="1:6" s="21" customFormat="1" ht="11.25">
      <c r="A493" s="47"/>
      <c r="B493" s="47"/>
      <c r="C493" s="47"/>
      <c r="D493" s="47"/>
      <c r="E493" s="47"/>
      <c r="F493" s="47"/>
    </row>
    <row r="494" spans="1:6" s="21" customFormat="1" ht="11.25">
      <c r="A494" s="47"/>
      <c r="B494" s="47"/>
      <c r="C494" s="47"/>
      <c r="D494" s="47"/>
      <c r="E494" s="47"/>
      <c r="F494" s="47"/>
    </row>
    <row r="495" spans="1:6" s="21" customFormat="1" ht="11.25">
      <c r="A495" s="47"/>
      <c r="B495" s="47"/>
      <c r="C495" s="47"/>
      <c r="D495" s="47"/>
      <c r="E495" s="47"/>
      <c r="F495" s="47"/>
    </row>
    <row r="496" spans="1:6" s="21" customFormat="1" ht="11.25">
      <c r="A496" s="47"/>
      <c r="B496" s="47"/>
      <c r="C496" s="47"/>
      <c r="D496" s="47"/>
      <c r="E496" s="47"/>
      <c r="F496" s="47"/>
    </row>
    <row r="497" spans="1:6" s="21" customFormat="1" ht="11.25">
      <c r="A497" s="47"/>
      <c r="B497" s="47"/>
      <c r="C497" s="47"/>
      <c r="D497" s="47"/>
      <c r="E497" s="47"/>
      <c r="F497" s="47"/>
    </row>
    <row r="498" spans="1:6" s="21" customFormat="1" ht="11.25">
      <c r="A498" s="47"/>
      <c r="B498" s="47"/>
      <c r="C498" s="47"/>
      <c r="D498" s="47"/>
      <c r="E498" s="47"/>
      <c r="F498" s="47"/>
    </row>
    <row r="499" spans="1:6" s="21" customFormat="1" ht="11.25">
      <c r="A499" s="47"/>
      <c r="B499" s="47"/>
      <c r="C499" s="47"/>
      <c r="D499" s="47"/>
      <c r="E499" s="47"/>
      <c r="F499" s="47"/>
    </row>
    <row r="500" spans="1:6" s="21" customFormat="1" ht="11.25">
      <c r="A500" s="47"/>
      <c r="B500" s="47"/>
      <c r="C500" s="47"/>
      <c r="D500" s="47"/>
      <c r="E500" s="47"/>
      <c r="F500" s="47"/>
    </row>
    <row r="501" spans="1:6" s="21" customFormat="1" ht="11.25">
      <c r="A501" s="47"/>
      <c r="B501" s="47"/>
      <c r="C501" s="47"/>
      <c r="D501" s="47"/>
      <c r="E501" s="47"/>
      <c r="F501" s="47"/>
    </row>
    <row r="502" spans="1:6" s="21" customFormat="1" ht="11.25">
      <c r="A502" s="47"/>
      <c r="B502" s="47"/>
      <c r="C502" s="47"/>
      <c r="D502" s="47"/>
      <c r="E502" s="47"/>
      <c r="F502" s="47"/>
    </row>
    <row r="503" spans="1:6" s="21" customFormat="1" ht="11.25">
      <c r="A503" s="47"/>
      <c r="B503" s="47"/>
      <c r="C503" s="47"/>
      <c r="D503" s="47"/>
      <c r="E503" s="47"/>
      <c r="F503" s="47"/>
    </row>
    <row r="504" spans="1:6" s="21" customFormat="1" ht="11.25">
      <c r="A504" s="47"/>
      <c r="B504" s="47"/>
      <c r="C504" s="47"/>
      <c r="D504" s="47"/>
      <c r="E504" s="47"/>
      <c r="F504" s="47"/>
    </row>
    <row r="505" spans="1:6" s="21" customFormat="1" ht="11.25">
      <c r="A505" s="47"/>
      <c r="B505" s="47"/>
      <c r="C505" s="47"/>
      <c r="D505" s="47"/>
      <c r="E505" s="47"/>
      <c r="F505" s="47"/>
    </row>
    <row r="506" spans="1:6" s="21" customFormat="1" ht="11.25">
      <c r="A506" s="47"/>
      <c r="B506" s="47"/>
      <c r="C506" s="47"/>
      <c r="D506" s="47"/>
      <c r="E506" s="47"/>
      <c r="F506" s="47"/>
    </row>
    <row r="507" spans="1:6" s="21" customFormat="1" ht="11.25">
      <c r="A507" s="47"/>
      <c r="B507" s="47"/>
      <c r="C507" s="47"/>
      <c r="D507" s="47"/>
      <c r="E507" s="47"/>
      <c r="F507" s="47"/>
    </row>
    <row r="508" spans="1:6" s="21" customFormat="1" ht="11.25">
      <c r="A508" s="47"/>
      <c r="B508" s="47"/>
      <c r="C508" s="47"/>
      <c r="D508" s="47"/>
      <c r="E508" s="47"/>
      <c r="F508" s="47"/>
    </row>
    <row r="509" spans="1:6" s="21" customFormat="1" ht="11.25">
      <c r="A509" s="47"/>
      <c r="B509" s="47"/>
      <c r="C509" s="47"/>
      <c r="D509" s="47"/>
      <c r="E509" s="47"/>
      <c r="F509" s="47"/>
    </row>
    <row r="510" spans="1:6" s="21" customFormat="1" ht="11.25">
      <c r="A510" s="47"/>
      <c r="B510" s="47"/>
      <c r="C510" s="47"/>
      <c r="D510" s="47"/>
      <c r="E510" s="47"/>
      <c r="F510" s="47"/>
    </row>
    <row r="511" spans="1:6" s="21" customFormat="1" ht="11.25">
      <c r="A511" s="47"/>
      <c r="B511" s="47"/>
      <c r="C511" s="47"/>
      <c r="D511" s="47"/>
      <c r="E511" s="47"/>
      <c r="F511" s="47"/>
    </row>
    <row r="512" spans="1:6" s="21" customFormat="1" ht="11.25">
      <c r="A512" s="47"/>
      <c r="B512" s="47"/>
      <c r="C512" s="47"/>
      <c r="D512" s="47"/>
      <c r="E512" s="47"/>
      <c r="F512" s="47"/>
    </row>
    <row r="513" spans="1:6" s="21" customFormat="1" ht="11.25">
      <c r="A513" s="47"/>
      <c r="B513" s="47"/>
      <c r="C513" s="47"/>
      <c r="D513" s="47"/>
      <c r="E513" s="47"/>
      <c r="F513" s="47"/>
    </row>
    <row r="514" spans="1:6" s="21" customFormat="1" ht="11.25">
      <c r="A514" s="47"/>
      <c r="B514" s="47"/>
      <c r="C514" s="47"/>
      <c r="D514" s="47"/>
      <c r="E514" s="47"/>
      <c r="F514" s="47"/>
    </row>
    <row r="515" spans="1:6" s="21" customFormat="1" ht="11.25">
      <c r="A515" s="47"/>
      <c r="B515" s="47"/>
      <c r="C515" s="47"/>
      <c r="D515" s="47"/>
      <c r="E515" s="47"/>
      <c r="F515" s="47"/>
    </row>
    <row r="516" spans="1:6" s="21" customFormat="1" ht="11.25">
      <c r="A516" s="47"/>
      <c r="B516" s="47"/>
      <c r="C516" s="47"/>
      <c r="D516" s="47"/>
      <c r="E516" s="47"/>
      <c r="F516" s="47"/>
    </row>
    <row r="517" spans="1:6" s="21" customFormat="1" ht="11.25">
      <c r="A517" s="47"/>
      <c r="B517" s="47"/>
      <c r="C517" s="47"/>
      <c r="D517" s="47"/>
      <c r="E517" s="47"/>
      <c r="F517" s="47"/>
    </row>
    <row r="518" spans="1:6" s="21" customFormat="1" ht="11.25">
      <c r="A518" s="47"/>
      <c r="B518" s="47"/>
      <c r="C518" s="47"/>
      <c r="D518" s="47"/>
      <c r="E518" s="47"/>
      <c r="F518" s="47"/>
    </row>
    <row r="519" spans="1:6" s="21" customFormat="1" ht="11.25">
      <c r="A519" s="47"/>
      <c r="B519" s="47"/>
      <c r="C519" s="47"/>
      <c r="D519" s="47"/>
      <c r="E519" s="47"/>
      <c r="F519" s="47"/>
    </row>
    <row r="520" spans="1:6" s="21" customFormat="1" ht="11.25">
      <c r="A520" s="47"/>
      <c r="B520" s="47"/>
      <c r="C520" s="47"/>
      <c r="D520" s="47"/>
      <c r="E520" s="47"/>
      <c r="F520" s="47"/>
    </row>
    <row r="521" spans="1:6" s="21" customFormat="1" ht="11.25">
      <c r="A521" s="47"/>
      <c r="B521" s="47"/>
      <c r="C521" s="47"/>
      <c r="D521" s="47"/>
      <c r="E521" s="47"/>
      <c r="F521" s="47"/>
    </row>
    <row r="522" spans="1:6" s="21" customFormat="1" ht="11.25">
      <c r="A522" s="47"/>
      <c r="B522" s="47"/>
      <c r="C522" s="47"/>
      <c r="D522" s="47"/>
      <c r="E522" s="47"/>
      <c r="F522" s="47"/>
    </row>
    <row r="523" spans="1:6" s="21" customFormat="1" ht="11.25">
      <c r="A523" s="47"/>
      <c r="B523" s="47"/>
      <c r="C523" s="47"/>
      <c r="D523" s="47"/>
      <c r="E523" s="47"/>
      <c r="F523" s="47"/>
    </row>
    <row r="524" spans="1:6" s="21" customFormat="1" ht="11.25">
      <c r="A524" s="47"/>
      <c r="B524" s="47"/>
      <c r="C524" s="47"/>
      <c r="D524" s="47"/>
      <c r="E524" s="47"/>
      <c r="F524" s="47"/>
    </row>
    <row r="525" spans="1:6" s="21" customFormat="1" ht="11.25">
      <c r="A525" s="47"/>
      <c r="B525" s="47"/>
      <c r="C525" s="47"/>
      <c r="D525" s="47"/>
      <c r="E525" s="47"/>
      <c r="F525" s="47"/>
    </row>
    <row r="526" spans="1:6" s="21" customFormat="1" ht="11.25">
      <c r="A526" s="47"/>
      <c r="B526" s="47"/>
      <c r="C526" s="47"/>
      <c r="D526" s="47"/>
      <c r="E526" s="47"/>
      <c r="F526" s="47"/>
    </row>
    <row r="527" spans="1:6" s="21" customFormat="1" ht="11.25">
      <c r="A527" s="47"/>
      <c r="B527" s="47"/>
      <c r="C527" s="47"/>
      <c r="D527" s="47"/>
      <c r="E527" s="47"/>
      <c r="F527" s="47"/>
    </row>
    <row r="528" spans="1:6" s="21" customFormat="1" ht="11.25">
      <c r="A528" s="47"/>
      <c r="B528" s="47"/>
      <c r="C528" s="47"/>
      <c r="D528" s="47"/>
      <c r="E528" s="47"/>
      <c r="F528" s="47"/>
    </row>
    <row r="529" spans="1:6" s="21" customFormat="1" ht="11.25">
      <c r="A529" s="47"/>
      <c r="B529" s="47"/>
      <c r="C529" s="47"/>
      <c r="D529" s="47"/>
      <c r="E529" s="47"/>
      <c r="F529" s="47"/>
    </row>
    <row r="530" spans="1:6" s="21" customFormat="1" ht="11.25">
      <c r="A530" s="47"/>
      <c r="B530" s="47"/>
      <c r="C530" s="47"/>
      <c r="D530" s="47"/>
      <c r="E530" s="47"/>
      <c r="F530" s="47"/>
    </row>
    <row r="531" spans="1:6" s="21" customFormat="1" ht="11.25">
      <c r="A531" s="47"/>
      <c r="B531" s="47"/>
      <c r="C531" s="47"/>
      <c r="D531" s="47"/>
      <c r="E531" s="47"/>
      <c r="F531" s="47"/>
    </row>
    <row r="532" spans="1:6" s="21" customFormat="1" ht="11.25">
      <c r="A532" s="47"/>
      <c r="B532" s="47"/>
      <c r="C532" s="47"/>
      <c r="D532" s="47"/>
      <c r="E532" s="47"/>
      <c r="F532" s="47"/>
    </row>
    <row r="533" spans="1:6" s="21" customFormat="1" ht="11.25">
      <c r="A533" s="47"/>
      <c r="B533" s="47"/>
      <c r="C533" s="47"/>
      <c r="D533" s="47"/>
      <c r="E533" s="47"/>
      <c r="F533" s="47"/>
    </row>
    <row r="534" spans="1:6" s="21" customFormat="1" ht="11.25">
      <c r="A534" s="47"/>
      <c r="B534" s="47"/>
      <c r="C534" s="47"/>
      <c r="D534" s="47"/>
      <c r="E534" s="47"/>
      <c r="F534" s="47"/>
    </row>
    <row r="535" spans="1:6" s="21" customFormat="1" ht="11.25">
      <c r="A535" s="47"/>
      <c r="B535" s="47"/>
      <c r="C535" s="47"/>
      <c r="D535" s="47"/>
      <c r="E535" s="47"/>
      <c r="F535" s="47"/>
    </row>
    <row r="536" spans="1:6" s="21" customFormat="1" ht="11.25">
      <c r="A536" s="47"/>
      <c r="B536" s="47"/>
      <c r="C536" s="47"/>
      <c r="D536" s="47"/>
      <c r="E536" s="47"/>
      <c r="F536" s="47"/>
    </row>
    <row r="537" spans="1:6" s="21" customFormat="1" ht="11.25">
      <c r="A537" s="47"/>
      <c r="B537" s="47"/>
      <c r="C537" s="47"/>
      <c r="D537" s="47"/>
      <c r="E537" s="47"/>
      <c r="F537" s="47"/>
    </row>
    <row r="538" spans="1:6" s="21" customFormat="1" ht="11.25">
      <c r="A538" s="47"/>
      <c r="B538" s="47"/>
      <c r="C538" s="47"/>
      <c r="D538" s="47"/>
      <c r="E538" s="47"/>
      <c r="F538" s="47"/>
    </row>
    <row r="539" spans="1:6" s="21" customFormat="1" ht="11.25">
      <c r="A539" s="47"/>
      <c r="B539" s="47"/>
      <c r="C539" s="47"/>
      <c r="D539" s="47"/>
      <c r="E539" s="47"/>
      <c r="F539" s="47"/>
    </row>
    <row r="540" spans="1:6" s="21" customFormat="1" ht="11.25">
      <c r="A540" s="47"/>
      <c r="B540" s="47"/>
      <c r="C540" s="47"/>
      <c r="D540" s="47"/>
      <c r="E540" s="47"/>
      <c r="F540" s="47"/>
    </row>
    <row r="541" spans="1:6" s="21" customFormat="1" ht="11.25">
      <c r="A541" s="47"/>
      <c r="B541" s="47"/>
      <c r="C541" s="47"/>
      <c r="D541" s="47"/>
      <c r="E541" s="47"/>
      <c r="F541" s="47"/>
    </row>
    <row r="542" spans="1:6" s="21" customFormat="1" ht="11.25">
      <c r="A542" s="47"/>
      <c r="B542" s="47"/>
      <c r="C542" s="47"/>
      <c r="D542" s="47"/>
      <c r="E542" s="47"/>
      <c r="F542" s="47"/>
    </row>
    <row r="543" spans="1:6" s="21" customFormat="1" ht="11.25">
      <c r="A543" s="47"/>
      <c r="B543" s="47"/>
      <c r="C543" s="47"/>
      <c r="D543" s="47"/>
      <c r="E543" s="47"/>
      <c r="F543" s="47"/>
    </row>
    <row r="544" spans="1:6" s="21" customFormat="1" ht="11.25">
      <c r="A544" s="47"/>
      <c r="B544" s="47"/>
      <c r="C544" s="47"/>
      <c r="D544" s="47"/>
      <c r="E544" s="47"/>
      <c r="F544" s="47"/>
    </row>
    <row r="545" spans="1:6" s="21" customFormat="1" ht="11.25">
      <c r="A545" s="47"/>
      <c r="B545" s="47"/>
      <c r="C545" s="47"/>
      <c r="D545" s="47"/>
      <c r="E545" s="47"/>
      <c r="F545" s="47"/>
    </row>
    <row r="546" spans="1:6" s="21" customFormat="1" ht="11.25">
      <c r="A546" s="47"/>
      <c r="B546" s="47"/>
      <c r="C546" s="47"/>
      <c r="D546" s="47"/>
      <c r="E546" s="47"/>
      <c r="F546" s="47"/>
    </row>
    <row r="547" spans="1:6" s="21" customFormat="1" ht="11.25">
      <c r="A547" s="47"/>
      <c r="B547" s="47"/>
      <c r="C547" s="47"/>
      <c r="D547" s="47"/>
      <c r="E547" s="47"/>
      <c r="F547" s="47"/>
    </row>
    <row r="548" spans="1:6" s="21" customFormat="1" ht="11.25">
      <c r="A548" s="47"/>
      <c r="B548" s="47"/>
      <c r="C548" s="47"/>
      <c r="D548" s="47"/>
      <c r="E548" s="47"/>
      <c r="F548" s="47"/>
    </row>
    <row r="549" spans="1:6" s="21" customFormat="1" ht="11.25">
      <c r="A549" s="47"/>
      <c r="B549" s="47"/>
      <c r="C549" s="47"/>
      <c r="D549" s="47"/>
      <c r="E549" s="47"/>
      <c r="F549" s="47"/>
    </row>
    <row r="550" spans="1:6" s="21" customFormat="1" ht="11.25">
      <c r="A550" s="47"/>
      <c r="B550" s="47"/>
      <c r="C550" s="47"/>
      <c r="D550" s="47"/>
      <c r="E550" s="47"/>
      <c r="F550" s="47"/>
    </row>
    <row r="551" spans="1:6" s="21" customFormat="1" ht="11.25">
      <c r="A551" s="47"/>
      <c r="B551" s="47"/>
      <c r="C551" s="47"/>
      <c r="D551" s="47"/>
      <c r="E551" s="47"/>
      <c r="F551" s="47"/>
    </row>
    <row r="552" spans="1:6" s="21" customFormat="1" ht="11.25">
      <c r="A552" s="47"/>
      <c r="B552" s="47"/>
      <c r="C552" s="47"/>
      <c r="D552" s="47"/>
      <c r="E552" s="47"/>
      <c r="F552" s="47"/>
    </row>
    <row r="553" spans="1:6" s="21" customFormat="1" ht="11.25">
      <c r="A553" s="47"/>
      <c r="B553" s="47"/>
      <c r="C553" s="47"/>
      <c r="D553" s="47"/>
      <c r="E553" s="47"/>
      <c r="F553" s="47"/>
    </row>
    <row r="554" spans="1:6" s="21" customFormat="1" ht="11.25">
      <c r="A554" s="47"/>
      <c r="B554" s="47"/>
      <c r="C554" s="47"/>
      <c r="D554" s="47"/>
      <c r="E554" s="47"/>
      <c r="F554" s="47"/>
    </row>
    <row r="555" spans="1:6" s="21" customFormat="1" ht="11.25">
      <c r="A555" s="47"/>
      <c r="B555" s="47"/>
      <c r="C555" s="47"/>
      <c r="D555" s="47"/>
      <c r="E555" s="47"/>
      <c r="F555" s="47"/>
    </row>
    <row r="556" spans="1:6" s="21" customFormat="1" ht="11.25">
      <c r="A556" s="47"/>
      <c r="B556" s="47"/>
      <c r="C556" s="47"/>
      <c r="D556" s="47"/>
      <c r="E556" s="47"/>
      <c r="F556" s="47"/>
    </row>
    <row r="557" spans="1:6" s="21" customFormat="1" ht="11.25">
      <c r="A557" s="47"/>
      <c r="B557" s="47"/>
      <c r="C557" s="47"/>
      <c r="D557" s="47"/>
      <c r="E557" s="47"/>
      <c r="F557" s="47"/>
    </row>
    <row r="558" spans="1:6" s="21" customFormat="1" ht="11.25">
      <c r="A558" s="47"/>
      <c r="B558" s="47"/>
      <c r="C558" s="47"/>
      <c r="D558" s="47"/>
      <c r="E558" s="47"/>
      <c r="F558" s="47"/>
    </row>
    <row r="559" spans="1:6" s="21" customFormat="1" ht="11.25">
      <c r="A559" s="47"/>
      <c r="B559" s="47"/>
      <c r="C559" s="47"/>
      <c r="D559" s="47"/>
      <c r="E559" s="47"/>
      <c r="F559" s="47"/>
    </row>
    <row r="560" spans="1:6" s="21" customFormat="1" ht="11.25">
      <c r="A560" s="47"/>
      <c r="B560" s="47"/>
      <c r="C560" s="47"/>
      <c r="D560" s="47"/>
      <c r="E560" s="47"/>
      <c r="F560" s="47"/>
    </row>
    <row r="561" spans="1:6" s="21" customFormat="1" ht="11.25">
      <c r="A561" s="47"/>
      <c r="B561" s="47"/>
      <c r="C561" s="47"/>
      <c r="D561" s="47"/>
      <c r="E561" s="47"/>
      <c r="F561" s="47"/>
    </row>
    <row r="562" spans="1:6" s="21" customFormat="1" ht="11.25">
      <c r="A562" s="47"/>
      <c r="B562" s="47"/>
      <c r="C562" s="47"/>
      <c r="D562" s="47"/>
      <c r="E562" s="47"/>
      <c r="F562" s="47"/>
    </row>
    <row r="563" spans="1:6" s="21" customFormat="1" ht="11.25">
      <c r="A563" s="47"/>
      <c r="B563" s="47"/>
      <c r="C563" s="47"/>
      <c r="D563" s="47"/>
      <c r="E563" s="47"/>
      <c r="F563" s="47"/>
    </row>
    <row r="564" spans="1:6" s="21" customFormat="1" ht="11.25">
      <c r="A564" s="47"/>
      <c r="B564" s="47"/>
      <c r="C564" s="47"/>
      <c r="D564" s="47"/>
      <c r="E564" s="47"/>
      <c r="F564" s="47"/>
    </row>
    <row r="565" spans="1:6" s="21" customFormat="1" ht="11.25">
      <c r="A565" s="47"/>
      <c r="B565" s="47"/>
      <c r="C565" s="47"/>
      <c r="D565" s="47"/>
      <c r="E565" s="47"/>
      <c r="F565" s="47"/>
    </row>
    <row r="566" spans="1:6" s="21" customFormat="1" ht="11.25">
      <c r="A566" s="47"/>
      <c r="B566" s="47"/>
      <c r="C566" s="47"/>
      <c r="D566" s="47"/>
      <c r="E566" s="47"/>
      <c r="F566" s="47"/>
    </row>
    <row r="567" spans="1:6" s="21" customFormat="1" ht="11.25">
      <c r="A567" s="47"/>
      <c r="B567" s="47"/>
      <c r="C567" s="47"/>
      <c r="D567" s="47"/>
      <c r="E567" s="47"/>
      <c r="F567" s="47"/>
    </row>
    <row r="568" spans="1:6" s="21" customFormat="1" ht="11.25">
      <c r="A568" s="47"/>
      <c r="B568" s="47"/>
      <c r="C568" s="47"/>
      <c r="D568" s="47"/>
      <c r="E568" s="47"/>
      <c r="F568" s="47"/>
    </row>
    <row r="569" spans="1:6" s="21" customFormat="1" ht="11.25">
      <c r="A569" s="47"/>
      <c r="B569" s="47"/>
      <c r="C569" s="47"/>
      <c r="D569" s="47"/>
      <c r="E569" s="47"/>
      <c r="F569" s="47"/>
    </row>
    <row r="570" spans="1:6" s="21" customFormat="1" ht="11.25">
      <c r="A570" s="47"/>
      <c r="B570" s="47"/>
      <c r="C570" s="47"/>
      <c r="D570" s="47"/>
      <c r="E570" s="47"/>
      <c r="F570" s="47"/>
    </row>
    <row r="571" spans="1:6" s="21" customFormat="1" ht="11.25">
      <c r="A571" s="47"/>
      <c r="B571" s="47"/>
      <c r="C571" s="47"/>
      <c r="D571" s="47"/>
      <c r="E571" s="47"/>
      <c r="F571" s="47"/>
    </row>
    <row r="572" spans="1:6" s="21" customFormat="1" ht="11.25">
      <c r="A572" s="47"/>
      <c r="B572" s="47"/>
      <c r="C572" s="47"/>
      <c r="D572" s="47"/>
      <c r="E572" s="47"/>
      <c r="F572" s="47"/>
    </row>
    <row r="573" spans="1:6" s="21" customFormat="1" ht="11.25">
      <c r="A573" s="47"/>
      <c r="B573" s="47"/>
      <c r="C573" s="47"/>
      <c r="D573" s="47"/>
      <c r="E573" s="47"/>
      <c r="F573" s="47"/>
    </row>
    <row r="574" spans="1:6" s="21" customFormat="1" ht="11.25">
      <c r="A574" s="47"/>
      <c r="B574" s="47"/>
      <c r="C574" s="47"/>
      <c r="D574" s="47"/>
      <c r="E574" s="47"/>
      <c r="F574" s="47"/>
    </row>
    <row r="575" spans="1:6" s="21" customFormat="1" ht="11.25">
      <c r="A575" s="47"/>
      <c r="B575" s="47"/>
      <c r="C575" s="47"/>
      <c r="D575" s="47"/>
      <c r="E575" s="47"/>
      <c r="F575" s="47"/>
    </row>
    <row r="576" spans="1:6" s="21" customFormat="1" ht="11.25">
      <c r="A576" s="47"/>
      <c r="B576" s="47"/>
      <c r="C576" s="47"/>
      <c r="D576" s="47"/>
      <c r="E576" s="47"/>
      <c r="F576" s="47"/>
    </row>
    <row r="577" spans="1:6" s="21" customFormat="1" ht="11.25">
      <c r="A577" s="47"/>
      <c r="B577" s="47"/>
      <c r="C577" s="47"/>
      <c r="D577" s="47"/>
      <c r="E577" s="47"/>
      <c r="F577" s="47"/>
    </row>
    <row r="578" spans="1:6" s="21" customFormat="1" ht="11.25">
      <c r="A578" s="47"/>
      <c r="B578" s="47"/>
      <c r="C578" s="47"/>
      <c r="D578" s="47"/>
      <c r="E578" s="47"/>
      <c r="F578" s="47"/>
    </row>
    <row r="579" spans="1:6" s="21" customFormat="1" ht="11.25">
      <c r="A579" s="47"/>
      <c r="B579" s="47"/>
      <c r="C579" s="47"/>
      <c r="D579" s="47"/>
      <c r="E579" s="47"/>
      <c r="F579" s="47"/>
    </row>
    <row r="580" spans="1:6" s="21" customFormat="1" ht="11.25">
      <c r="A580" s="47"/>
      <c r="B580" s="47"/>
      <c r="C580" s="47"/>
      <c r="D580" s="47"/>
      <c r="E580" s="47"/>
      <c r="F580" s="47"/>
    </row>
    <row r="581" spans="1:6" s="21" customFormat="1" ht="11.25">
      <c r="A581" s="47"/>
      <c r="B581" s="47"/>
      <c r="C581" s="47"/>
      <c r="D581" s="47"/>
      <c r="E581" s="47"/>
      <c r="F581" s="47"/>
    </row>
    <row r="582" spans="1:6" s="21" customFormat="1" ht="11.25">
      <c r="A582" s="47"/>
      <c r="B582" s="47"/>
      <c r="C582" s="47"/>
      <c r="D582" s="47"/>
      <c r="E582" s="47"/>
      <c r="F582" s="47"/>
    </row>
    <row r="583" spans="1:6" s="21" customFormat="1" ht="11.25">
      <c r="A583" s="47"/>
      <c r="B583" s="47"/>
      <c r="C583" s="47"/>
      <c r="D583" s="47"/>
      <c r="E583" s="47"/>
      <c r="F583" s="47"/>
    </row>
    <row r="584" spans="1:6" s="21" customFormat="1" ht="11.25">
      <c r="A584" s="47"/>
      <c r="B584" s="47"/>
      <c r="C584" s="47"/>
      <c r="D584" s="47"/>
      <c r="E584" s="47"/>
      <c r="F584" s="47"/>
    </row>
    <row r="585" spans="1:6" s="21" customFormat="1" ht="11.25">
      <c r="A585" s="47"/>
      <c r="B585" s="47"/>
      <c r="C585" s="47"/>
      <c r="D585" s="47"/>
      <c r="E585" s="47"/>
      <c r="F585" s="47"/>
    </row>
    <row r="586" spans="1:6" s="21" customFormat="1" ht="11.25">
      <c r="A586" s="47"/>
      <c r="B586" s="47"/>
      <c r="C586" s="47"/>
      <c r="D586" s="47"/>
      <c r="E586" s="47"/>
      <c r="F586" s="47"/>
    </row>
    <row r="587" spans="1:6" s="21" customFormat="1" ht="11.25">
      <c r="A587" s="47"/>
      <c r="B587" s="47"/>
      <c r="C587" s="47"/>
      <c r="D587" s="47"/>
      <c r="E587" s="47"/>
      <c r="F587" s="47"/>
    </row>
    <row r="588" spans="1:6" s="21" customFormat="1" ht="11.25">
      <c r="A588" s="47"/>
      <c r="B588" s="47"/>
      <c r="C588" s="47"/>
      <c r="D588" s="47"/>
      <c r="E588" s="47"/>
      <c r="F588" s="47"/>
    </row>
    <row r="589" spans="1:6" s="21" customFormat="1" ht="11.25">
      <c r="A589" s="47"/>
      <c r="B589" s="47"/>
      <c r="C589" s="47"/>
      <c r="D589" s="47"/>
      <c r="E589" s="47"/>
      <c r="F589" s="47"/>
    </row>
    <row r="590" spans="1:6" s="21" customFormat="1" ht="11.25">
      <c r="A590" s="47"/>
      <c r="B590" s="47"/>
      <c r="C590" s="47"/>
      <c r="D590" s="47"/>
      <c r="E590" s="47"/>
      <c r="F590" s="47"/>
    </row>
    <row r="591" spans="1:6" s="21" customFormat="1" ht="11.25">
      <c r="A591" s="47"/>
      <c r="B591" s="47"/>
      <c r="C591" s="47"/>
      <c r="D591" s="47"/>
      <c r="E591" s="47"/>
      <c r="F591" s="47"/>
    </row>
    <row r="592" spans="1:6" s="21" customFormat="1" ht="11.25">
      <c r="A592" s="47"/>
      <c r="B592" s="47"/>
      <c r="C592" s="47"/>
      <c r="D592" s="47"/>
      <c r="E592" s="47"/>
      <c r="F592" s="47"/>
    </row>
    <row r="593" spans="1:6" s="21" customFormat="1" ht="11.25">
      <c r="A593" s="47"/>
      <c r="B593" s="47"/>
      <c r="C593" s="47"/>
      <c r="D593" s="47"/>
      <c r="E593" s="47"/>
      <c r="F593" s="47"/>
    </row>
    <row r="594" spans="1:6" s="21" customFormat="1" ht="11.25">
      <c r="A594" s="47"/>
      <c r="B594" s="47"/>
      <c r="C594" s="47"/>
      <c r="D594" s="47"/>
      <c r="E594" s="47"/>
      <c r="F594" s="47"/>
    </row>
    <row r="595" spans="1:6" s="21" customFormat="1" ht="11.25">
      <c r="A595" s="47"/>
      <c r="B595" s="47"/>
      <c r="C595" s="47"/>
      <c r="D595" s="47"/>
      <c r="E595" s="47"/>
      <c r="F595" s="47"/>
    </row>
    <row r="596" spans="1:6" s="21" customFormat="1" ht="11.25">
      <c r="A596" s="47"/>
      <c r="B596" s="47"/>
      <c r="C596" s="47"/>
      <c r="D596" s="47"/>
      <c r="E596" s="47"/>
      <c r="F596" s="47"/>
    </row>
    <row r="597" spans="1:6" s="21" customFormat="1" ht="11.25">
      <c r="A597" s="47"/>
      <c r="B597" s="47"/>
      <c r="C597" s="47"/>
      <c r="D597" s="47"/>
      <c r="E597" s="47"/>
      <c r="F597" s="47"/>
    </row>
    <row r="598" spans="1:6" s="21" customFormat="1" ht="11.25">
      <c r="A598" s="47"/>
      <c r="B598" s="47"/>
      <c r="C598" s="47"/>
      <c r="D598" s="47"/>
      <c r="E598" s="47"/>
      <c r="F598" s="47"/>
    </row>
    <row r="599" spans="1:6" s="21" customFormat="1" ht="11.25">
      <c r="A599" s="47"/>
      <c r="B599" s="47"/>
      <c r="C599" s="47"/>
      <c r="D599" s="47"/>
      <c r="E599" s="47"/>
      <c r="F599" s="47"/>
    </row>
    <row r="600" spans="1:6" s="21" customFormat="1" ht="11.25">
      <c r="A600" s="47"/>
      <c r="B600" s="47"/>
      <c r="C600" s="47"/>
      <c r="D600" s="47"/>
      <c r="E600" s="47"/>
      <c r="F600" s="47"/>
    </row>
    <row r="601" spans="1:6" s="21" customFormat="1" ht="11.25">
      <c r="A601" s="47"/>
      <c r="B601" s="47"/>
      <c r="C601" s="47"/>
      <c r="D601" s="47"/>
      <c r="E601" s="47"/>
      <c r="F601" s="47"/>
    </row>
    <row r="602" spans="1:6" s="21" customFormat="1" ht="11.25">
      <c r="A602" s="47"/>
      <c r="B602" s="47"/>
      <c r="C602" s="47"/>
      <c r="D602" s="47"/>
      <c r="E602" s="47"/>
      <c r="F602" s="47"/>
    </row>
    <row r="603" spans="1:6" s="21" customFormat="1" ht="11.25">
      <c r="A603" s="47"/>
      <c r="B603" s="47"/>
      <c r="C603" s="47"/>
      <c r="D603" s="47"/>
      <c r="E603" s="47"/>
      <c r="F603" s="47"/>
    </row>
    <row r="604" spans="1:6" s="21" customFormat="1" ht="11.25">
      <c r="A604" s="47"/>
      <c r="B604" s="47"/>
      <c r="C604" s="47"/>
      <c r="D604" s="47"/>
      <c r="E604" s="47"/>
      <c r="F604" s="47"/>
    </row>
    <row r="605" spans="1:6" s="21" customFormat="1" ht="11.25">
      <c r="A605" s="47"/>
      <c r="B605" s="47"/>
      <c r="C605" s="47"/>
      <c r="D605" s="47"/>
      <c r="E605" s="47"/>
      <c r="F605" s="47"/>
    </row>
    <row r="606" spans="1:6" s="21" customFormat="1" ht="11.25">
      <c r="A606" s="47"/>
      <c r="B606" s="47"/>
      <c r="C606" s="47"/>
      <c r="D606" s="47"/>
      <c r="E606" s="47"/>
      <c r="F606" s="47"/>
    </row>
    <row r="607" spans="1:6" s="21" customFormat="1" ht="11.25">
      <c r="A607" s="47"/>
      <c r="B607" s="47"/>
      <c r="C607" s="47"/>
      <c r="D607" s="47"/>
      <c r="E607" s="47"/>
      <c r="F607" s="47"/>
    </row>
    <row r="608" spans="1:6" s="21" customFormat="1" ht="11.25">
      <c r="A608" s="47"/>
      <c r="B608" s="47"/>
      <c r="C608" s="47"/>
      <c r="D608" s="47"/>
      <c r="E608" s="47"/>
      <c r="F608" s="47"/>
    </row>
    <row r="609" spans="1:6" s="21" customFormat="1" ht="11.25">
      <c r="A609" s="47"/>
      <c r="B609" s="47"/>
      <c r="C609" s="47"/>
      <c r="D609" s="47"/>
      <c r="E609" s="47"/>
      <c r="F609" s="47"/>
    </row>
    <row r="610" spans="1:6" s="21" customFormat="1" ht="11.25">
      <c r="A610" s="47"/>
      <c r="B610" s="47"/>
      <c r="C610" s="47"/>
      <c r="D610" s="47"/>
      <c r="E610" s="47"/>
      <c r="F610" s="47"/>
    </row>
    <row r="611" spans="1:6" s="21" customFormat="1" ht="11.25">
      <c r="A611" s="47"/>
      <c r="B611" s="47"/>
      <c r="C611" s="47"/>
      <c r="D611" s="47"/>
      <c r="E611" s="47"/>
      <c r="F611" s="47"/>
    </row>
    <row r="612" spans="1:6" s="21" customFormat="1" ht="11.25">
      <c r="A612" s="47"/>
      <c r="B612" s="47"/>
      <c r="C612" s="47"/>
      <c r="D612" s="47"/>
      <c r="E612" s="47"/>
      <c r="F612" s="47"/>
    </row>
    <row r="613" spans="1:6" s="21" customFormat="1" ht="11.25">
      <c r="A613" s="47"/>
      <c r="B613" s="47"/>
      <c r="C613" s="47"/>
      <c r="D613" s="47"/>
      <c r="E613" s="47"/>
      <c r="F613" s="47"/>
    </row>
    <row r="614" spans="1:6" s="21" customFormat="1" ht="11.25">
      <c r="A614" s="47"/>
      <c r="B614" s="47"/>
      <c r="C614" s="47"/>
      <c r="D614" s="47"/>
      <c r="E614" s="47"/>
      <c r="F614" s="47"/>
    </row>
    <row r="615" spans="1:6" s="21" customFormat="1" ht="11.25">
      <c r="A615" s="47"/>
      <c r="B615" s="47"/>
      <c r="C615" s="47"/>
      <c r="D615" s="47"/>
      <c r="E615" s="47"/>
      <c r="F615" s="47"/>
    </row>
    <row r="616" spans="1:6" s="21" customFormat="1" ht="11.25">
      <c r="A616" s="47"/>
      <c r="B616" s="47"/>
      <c r="C616" s="47"/>
      <c r="D616" s="47"/>
      <c r="E616" s="47"/>
      <c r="F616" s="47"/>
    </row>
    <row r="617" spans="1:6" s="21" customFormat="1" ht="11.25">
      <c r="A617" s="47"/>
      <c r="B617" s="47"/>
      <c r="C617" s="47"/>
      <c r="D617" s="47"/>
      <c r="E617" s="47"/>
      <c r="F617" s="47"/>
    </row>
    <row r="618" spans="1:6" s="21" customFormat="1" ht="11.25">
      <c r="A618" s="47"/>
      <c r="B618" s="47"/>
      <c r="C618" s="47"/>
      <c r="D618" s="47"/>
      <c r="E618" s="47"/>
      <c r="F618" s="47"/>
    </row>
    <row r="619" spans="1:6" s="21" customFormat="1" ht="11.25">
      <c r="A619" s="47"/>
      <c r="B619" s="47"/>
      <c r="C619" s="47"/>
      <c r="D619" s="47"/>
      <c r="E619" s="47"/>
      <c r="F619" s="47"/>
    </row>
    <row r="620" spans="1:6" s="21" customFormat="1" ht="11.25">
      <c r="A620" s="47"/>
      <c r="B620" s="47"/>
      <c r="C620" s="47"/>
      <c r="D620" s="47"/>
      <c r="E620" s="47"/>
      <c r="F620" s="47"/>
    </row>
    <row r="621" spans="1:6" s="21" customFormat="1" ht="11.25">
      <c r="A621" s="47"/>
      <c r="B621" s="47"/>
      <c r="C621" s="47"/>
      <c r="D621" s="47"/>
      <c r="E621" s="47"/>
      <c r="F621" s="47"/>
    </row>
    <row r="622" spans="1:6" s="21" customFormat="1" ht="11.25">
      <c r="A622" s="47"/>
      <c r="B622" s="47"/>
      <c r="C622" s="47"/>
      <c r="D622" s="47"/>
      <c r="E622" s="47"/>
      <c r="F622" s="47"/>
    </row>
    <row r="623" spans="1:6" s="21" customFormat="1" ht="11.25">
      <c r="A623" s="47"/>
      <c r="B623" s="47"/>
      <c r="C623" s="47"/>
      <c r="D623" s="47"/>
      <c r="E623" s="47"/>
      <c r="F623" s="47"/>
    </row>
    <row r="624" spans="1:6" s="21" customFormat="1" ht="11.25">
      <c r="A624" s="47"/>
      <c r="B624" s="47"/>
      <c r="C624" s="47"/>
      <c r="D624" s="47"/>
      <c r="E624" s="47"/>
      <c r="F624" s="47"/>
    </row>
    <row r="625" spans="1:6" s="21" customFormat="1" ht="11.25">
      <c r="A625" s="47"/>
      <c r="B625" s="47"/>
      <c r="C625" s="47"/>
      <c r="D625" s="47"/>
      <c r="E625" s="47"/>
      <c r="F625" s="47"/>
    </row>
    <row r="626" spans="1:6" s="21" customFormat="1" ht="11.25">
      <c r="A626" s="47"/>
      <c r="B626" s="47"/>
      <c r="C626" s="47"/>
      <c r="D626" s="47"/>
      <c r="E626" s="47"/>
      <c r="F626" s="47"/>
    </row>
    <row r="627" spans="1:6" s="21" customFormat="1" ht="11.25">
      <c r="A627" s="47"/>
      <c r="B627" s="47"/>
      <c r="C627" s="47"/>
      <c r="D627" s="47"/>
      <c r="E627" s="47"/>
      <c r="F627" s="47"/>
    </row>
    <row r="628" spans="1:6" s="21" customFormat="1" ht="11.25">
      <c r="A628" s="47"/>
      <c r="B628" s="47"/>
      <c r="C628" s="47"/>
      <c r="D628" s="47"/>
      <c r="E628" s="47"/>
      <c r="F628" s="47"/>
    </row>
    <row r="629" spans="1:6" s="21" customFormat="1" ht="11.25">
      <c r="A629" s="47"/>
      <c r="B629" s="47"/>
      <c r="C629" s="47"/>
      <c r="D629" s="47"/>
      <c r="E629" s="47"/>
      <c r="F629" s="47"/>
    </row>
    <row r="630" spans="1:6" s="21" customFormat="1" ht="11.25">
      <c r="A630" s="47"/>
      <c r="B630" s="47"/>
      <c r="C630" s="47"/>
      <c r="D630" s="47"/>
      <c r="E630" s="47"/>
      <c r="F630" s="47"/>
    </row>
    <row r="631" spans="1:6" s="21" customFormat="1" ht="11.25">
      <c r="A631" s="47"/>
      <c r="B631" s="47"/>
      <c r="C631" s="47"/>
      <c r="D631" s="47"/>
      <c r="E631" s="47"/>
      <c r="F631" s="47"/>
    </row>
    <row r="632" spans="1:6" s="21" customFormat="1" ht="11.25">
      <c r="A632" s="47"/>
      <c r="B632" s="47"/>
      <c r="C632" s="47"/>
      <c r="D632" s="47"/>
      <c r="E632" s="47"/>
      <c r="F632" s="47"/>
    </row>
    <row r="633" spans="1:6" s="21" customFormat="1" ht="11.25">
      <c r="A633" s="47"/>
      <c r="B633" s="47"/>
      <c r="C633" s="47"/>
      <c r="D633" s="47"/>
      <c r="E633" s="47"/>
      <c r="F633" s="47"/>
    </row>
    <row r="634" spans="1:6" s="21" customFormat="1" ht="11.25">
      <c r="A634" s="47"/>
      <c r="B634" s="47"/>
      <c r="C634" s="47"/>
      <c r="D634" s="47"/>
      <c r="E634" s="47"/>
      <c r="F634" s="47"/>
    </row>
    <row r="635" spans="1:6" s="21" customFormat="1" ht="11.25">
      <c r="A635" s="47"/>
      <c r="B635" s="47"/>
      <c r="C635" s="47"/>
      <c r="D635" s="47"/>
      <c r="E635" s="47"/>
      <c r="F635" s="47"/>
    </row>
    <row r="636" spans="1:6" s="21" customFormat="1" ht="11.25">
      <c r="A636" s="47"/>
      <c r="B636" s="47"/>
      <c r="C636" s="47"/>
      <c r="D636" s="47"/>
      <c r="E636" s="47"/>
      <c r="F636" s="47"/>
    </row>
    <row r="637" spans="1:6" s="21" customFormat="1" ht="11.25">
      <c r="A637" s="47"/>
      <c r="B637" s="47"/>
      <c r="C637" s="47"/>
      <c r="D637" s="47"/>
      <c r="E637" s="47"/>
      <c r="F637" s="47"/>
    </row>
    <row r="638" spans="1:6" s="21" customFormat="1" ht="11.25">
      <c r="A638" s="47"/>
      <c r="B638" s="47"/>
      <c r="C638" s="47"/>
      <c r="D638" s="47"/>
      <c r="E638" s="47"/>
      <c r="F638" s="47"/>
    </row>
    <row r="639" spans="1:6" s="21" customFormat="1" ht="11.25">
      <c r="A639" s="47"/>
      <c r="B639" s="47"/>
      <c r="C639" s="47"/>
      <c r="D639" s="47"/>
      <c r="E639" s="47"/>
      <c r="F639" s="47"/>
    </row>
    <row r="640" spans="1:6" s="21" customFormat="1" ht="11.25">
      <c r="A640" s="47"/>
      <c r="B640" s="47"/>
      <c r="C640" s="47"/>
      <c r="D640" s="47"/>
      <c r="E640" s="47"/>
      <c r="F640" s="47"/>
    </row>
    <row r="641" spans="1:6" s="21" customFormat="1" ht="11.25">
      <c r="A641" s="47"/>
      <c r="B641" s="47"/>
      <c r="C641" s="47"/>
      <c r="D641" s="47"/>
      <c r="E641" s="47"/>
      <c r="F641" s="47"/>
    </row>
    <row r="642" spans="1:6" s="21" customFormat="1" ht="11.25">
      <c r="A642" s="47"/>
      <c r="B642" s="47"/>
      <c r="C642" s="47"/>
      <c r="D642" s="47"/>
      <c r="E642" s="47"/>
      <c r="F642" s="47"/>
    </row>
    <row r="643" spans="1:6" s="21" customFormat="1" ht="11.25">
      <c r="A643" s="47"/>
      <c r="B643" s="47"/>
      <c r="C643" s="47"/>
      <c r="D643" s="47"/>
      <c r="E643" s="47"/>
      <c r="F643" s="47"/>
    </row>
    <row r="644" spans="1:6" s="21" customFormat="1" ht="11.25">
      <c r="A644" s="47"/>
      <c r="B644" s="47"/>
      <c r="C644" s="47"/>
      <c r="D644" s="47"/>
      <c r="E644" s="47"/>
      <c r="F644" s="47"/>
    </row>
    <row r="645" spans="1:6" s="21" customFormat="1" ht="11.25">
      <c r="A645" s="47"/>
      <c r="B645" s="47"/>
      <c r="C645" s="47"/>
      <c r="D645" s="47"/>
      <c r="E645" s="47"/>
      <c r="F645" s="47"/>
    </row>
    <row r="646" spans="1:6" s="21" customFormat="1" ht="11.25">
      <c r="A646" s="47"/>
      <c r="B646" s="47"/>
      <c r="C646" s="47"/>
      <c r="D646" s="47"/>
      <c r="E646" s="47"/>
      <c r="F646" s="47"/>
    </row>
    <row r="647" spans="1:6" s="21" customFormat="1" ht="11.25">
      <c r="A647" s="47"/>
      <c r="B647" s="47"/>
      <c r="C647" s="47"/>
      <c r="D647" s="47"/>
      <c r="E647" s="47"/>
      <c r="F647" s="47"/>
    </row>
    <row r="648" spans="1:6" s="21" customFormat="1" ht="11.25">
      <c r="A648" s="47"/>
      <c r="B648" s="47"/>
      <c r="C648" s="47"/>
      <c r="D648" s="47"/>
      <c r="E648" s="47"/>
      <c r="F648" s="47"/>
    </row>
    <row r="649" spans="1:6" s="21" customFormat="1" ht="11.25">
      <c r="A649" s="47"/>
      <c r="B649" s="47"/>
      <c r="C649" s="47"/>
      <c r="D649" s="47"/>
      <c r="E649" s="47"/>
      <c r="F649" s="47"/>
    </row>
    <row r="650" spans="1:6" s="21" customFormat="1" ht="11.25">
      <c r="A650" s="47"/>
      <c r="B650" s="47"/>
      <c r="C650" s="47"/>
      <c r="D650" s="47"/>
      <c r="E650" s="47"/>
      <c r="F650" s="47"/>
    </row>
    <row r="651" spans="1:6" s="21" customFormat="1" ht="11.25">
      <c r="A651" s="47"/>
      <c r="B651" s="47"/>
      <c r="C651" s="47"/>
      <c r="D651" s="47"/>
      <c r="E651" s="47"/>
      <c r="F651" s="47"/>
    </row>
    <row r="652" spans="1:6" s="21" customFormat="1" ht="11.25">
      <c r="A652" s="47"/>
      <c r="B652" s="47"/>
      <c r="C652" s="47"/>
      <c r="D652" s="47"/>
      <c r="E652" s="47"/>
      <c r="F652" s="47"/>
    </row>
    <row r="653" spans="1:6" s="21" customFormat="1" ht="11.25">
      <c r="A653" s="47"/>
      <c r="B653" s="47"/>
      <c r="C653" s="47"/>
      <c r="D653" s="47"/>
      <c r="E653" s="47"/>
      <c r="F653" s="47"/>
    </row>
    <row r="654" spans="1:6" s="21" customFormat="1" ht="11.25">
      <c r="A654" s="47"/>
      <c r="B654" s="47"/>
      <c r="C654" s="47"/>
      <c r="D654" s="47"/>
      <c r="E654" s="47"/>
      <c r="F654" s="47"/>
    </row>
    <row r="655" spans="1:6" s="21" customFormat="1" ht="11.25">
      <c r="A655" s="47"/>
      <c r="B655" s="47"/>
      <c r="C655" s="47"/>
      <c r="D655" s="47"/>
      <c r="E655" s="47"/>
      <c r="F655" s="47"/>
    </row>
    <row r="656" spans="1:6" s="21" customFormat="1" ht="11.25">
      <c r="A656" s="47"/>
      <c r="B656" s="47"/>
      <c r="C656" s="47"/>
      <c r="D656" s="47"/>
      <c r="E656" s="47"/>
      <c r="F656" s="47"/>
    </row>
    <row r="657" spans="1:6" s="21" customFormat="1" ht="11.25">
      <c r="A657" s="47"/>
      <c r="B657" s="47"/>
      <c r="C657" s="47"/>
      <c r="D657" s="47"/>
      <c r="E657" s="47"/>
      <c r="F657" s="47"/>
    </row>
    <row r="658" spans="1:6" s="21" customFormat="1" ht="11.25">
      <c r="A658" s="47"/>
      <c r="B658" s="47"/>
      <c r="C658" s="47"/>
      <c r="D658" s="47"/>
      <c r="E658" s="47"/>
      <c r="F658" s="47"/>
    </row>
    <row r="659" spans="1:6" s="21" customFormat="1" ht="11.25">
      <c r="A659" s="47"/>
      <c r="B659" s="47"/>
      <c r="C659" s="47"/>
      <c r="D659" s="47"/>
      <c r="E659" s="47"/>
      <c r="F659" s="47"/>
    </row>
    <row r="660" spans="1:6" s="21" customFormat="1" ht="11.25">
      <c r="A660" s="47"/>
      <c r="B660" s="47"/>
      <c r="C660" s="47"/>
      <c r="D660" s="47"/>
      <c r="E660" s="47"/>
      <c r="F660" s="47"/>
    </row>
    <row r="661" spans="1:6" s="21" customFormat="1" ht="11.25">
      <c r="A661" s="47"/>
      <c r="B661" s="47"/>
      <c r="C661" s="47"/>
      <c r="D661" s="47"/>
      <c r="E661" s="47"/>
      <c r="F661" s="47"/>
    </row>
    <row r="662" spans="1:6" s="21" customFormat="1" ht="11.25">
      <c r="A662" s="47"/>
      <c r="B662" s="47"/>
      <c r="C662" s="47"/>
      <c r="D662" s="47"/>
      <c r="E662" s="47"/>
      <c r="F662" s="47"/>
    </row>
    <row r="663" spans="1:6" s="21" customFormat="1" ht="11.25">
      <c r="A663" s="47"/>
      <c r="B663" s="47"/>
      <c r="C663" s="47"/>
      <c r="D663" s="47"/>
      <c r="E663" s="47"/>
      <c r="F663" s="47"/>
    </row>
    <row r="664" spans="1:6" s="21" customFormat="1" ht="11.25">
      <c r="A664" s="47"/>
      <c r="B664" s="47"/>
      <c r="C664" s="47"/>
      <c r="D664" s="47"/>
      <c r="E664" s="47"/>
      <c r="F664" s="47"/>
    </row>
    <row r="665" spans="1:6" s="21" customFormat="1" ht="11.25">
      <c r="A665" s="47"/>
      <c r="B665" s="47"/>
      <c r="C665" s="47"/>
      <c r="D665" s="47"/>
      <c r="E665" s="47"/>
      <c r="F665" s="47"/>
    </row>
    <row r="666" spans="1:6" s="21" customFormat="1" ht="11.25">
      <c r="A666" s="47"/>
      <c r="B666" s="47"/>
      <c r="C666" s="47"/>
      <c r="D666" s="47"/>
      <c r="E666" s="47"/>
      <c r="F666" s="47"/>
    </row>
    <row r="667" spans="1:6" s="21" customFormat="1" ht="11.25">
      <c r="A667" s="47"/>
      <c r="B667" s="47"/>
      <c r="C667" s="47"/>
      <c r="D667" s="47"/>
      <c r="E667" s="47"/>
      <c r="F667" s="47"/>
    </row>
    <row r="668" spans="1:6" s="21" customFormat="1" ht="11.25">
      <c r="A668" s="47"/>
      <c r="B668" s="47"/>
      <c r="C668" s="47"/>
      <c r="D668" s="47"/>
      <c r="E668" s="47"/>
      <c r="F668" s="47"/>
    </row>
  </sheetData>
  <sheetProtection/>
  <mergeCells count="4">
    <mergeCell ref="A1:I1"/>
    <mergeCell ref="A2:I2"/>
    <mergeCell ref="A4:B4"/>
    <mergeCell ref="A5:B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IV1"/>
    </sheetView>
  </sheetViews>
  <sheetFormatPr defaultColWidth="9.33203125" defaultRowHeight="11.25"/>
  <cols>
    <col min="1" max="1" width="7.83203125" style="0" customWidth="1"/>
    <col min="2" max="5" width="20.83203125" style="0" customWidth="1"/>
    <col min="6" max="6" width="25.83203125" style="0" customWidth="1"/>
    <col min="7" max="7" width="31.33203125" style="0" customWidth="1"/>
    <col min="8" max="8" width="8.83203125" style="0" customWidth="1"/>
    <col min="9" max="9" width="20.83203125" style="0" customWidth="1"/>
    <col min="10" max="10" width="13.83203125" style="0" customWidth="1"/>
    <col min="11" max="43" width="9.33203125" style="21" customWidth="1"/>
  </cols>
  <sheetData>
    <row r="1" spans="1:10" s="322" customFormat="1" ht="18.75">
      <c r="A1" s="321" t="s">
        <v>280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5.75">
      <c r="A2" s="145"/>
      <c r="B2" s="146"/>
      <c r="C2" s="147"/>
      <c r="D2" s="147"/>
      <c r="E2" s="148"/>
      <c r="F2" s="149"/>
      <c r="G2" s="149"/>
      <c r="H2" s="149"/>
      <c r="I2" s="150"/>
      <c r="J2" s="151"/>
    </row>
    <row r="3" spans="1:10" ht="18.75">
      <c r="A3" s="304" t="s">
        <v>241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0" ht="13.5" thickBot="1">
      <c r="A4" s="152"/>
      <c r="B4" s="146"/>
      <c r="C4" s="147"/>
      <c r="D4" s="152"/>
      <c r="E4" s="148"/>
      <c r="F4" s="149"/>
      <c r="G4" s="149"/>
      <c r="H4" s="149"/>
      <c r="I4" s="150"/>
      <c r="J4" s="151"/>
    </row>
    <row r="5" spans="1:10" ht="29.25" customHeight="1" thickBot="1" thickTop="1">
      <c r="A5" s="305" t="s">
        <v>242</v>
      </c>
      <c r="B5" s="307" t="s">
        <v>243</v>
      </c>
      <c r="C5" s="308"/>
      <c r="D5" s="309" t="s">
        <v>244</v>
      </c>
      <c r="E5" s="309" t="s">
        <v>245</v>
      </c>
      <c r="F5" s="309" t="s">
        <v>246</v>
      </c>
      <c r="G5" s="153" t="s">
        <v>247</v>
      </c>
      <c r="H5" s="309" t="s">
        <v>248</v>
      </c>
      <c r="I5" s="299" t="s">
        <v>249</v>
      </c>
      <c r="J5" s="299" t="s">
        <v>250</v>
      </c>
    </row>
    <row r="6" spans="1:10" ht="33" customHeight="1" thickBot="1">
      <c r="A6" s="306"/>
      <c r="B6" s="154" t="s">
        <v>251</v>
      </c>
      <c r="C6" s="155" t="s">
        <v>252</v>
      </c>
      <c r="D6" s="310"/>
      <c r="E6" s="311"/>
      <c r="F6" s="300"/>
      <c r="G6" s="156" t="s">
        <v>253</v>
      </c>
      <c r="H6" s="300"/>
      <c r="I6" s="300"/>
      <c r="J6" s="300"/>
    </row>
    <row r="7" spans="1:10" ht="15.75">
      <c r="A7" s="157">
        <v>1</v>
      </c>
      <c r="B7" s="154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9">
        <v>8</v>
      </c>
      <c r="I7" s="160">
        <v>9</v>
      </c>
      <c r="J7" s="160">
        <v>10</v>
      </c>
    </row>
    <row r="8" spans="1:10" ht="15.75">
      <c r="A8" s="161"/>
      <c r="B8" s="162"/>
      <c r="C8" s="163"/>
      <c r="D8" s="164"/>
      <c r="E8" s="162"/>
      <c r="F8" s="163"/>
      <c r="G8" s="163"/>
      <c r="H8" s="165"/>
      <c r="I8" s="166"/>
      <c r="J8" s="167"/>
    </row>
    <row r="9" spans="1:10" ht="16.5" thickBot="1">
      <c r="A9" s="168"/>
      <c r="B9" s="162"/>
      <c r="C9" s="169"/>
      <c r="D9" s="170"/>
      <c r="E9" s="171"/>
      <c r="F9" s="169"/>
      <c r="G9" s="163"/>
      <c r="H9" s="172"/>
      <c r="I9" s="166"/>
      <c r="J9" s="173"/>
    </row>
    <row r="10" spans="1:10" ht="16.5" thickBot="1">
      <c r="A10" s="301" t="s">
        <v>254</v>
      </c>
      <c r="B10" s="302"/>
      <c r="C10" s="302"/>
      <c r="D10" s="302"/>
      <c r="E10" s="302"/>
      <c r="F10" s="302"/>
      <c r="G10" s="302"/>
      <c r="H10" s="303"/>
      <c r="I10" s="174"/>
      <c r="J10" s="175"/>
    </row>
    <row r="11" spans="1:10" ht="16.5" thickTop="1">
      <c r="A11" s="176"/>
      <c r="B11" s="177"/>
      <c r="C11" s="178"/>
      <c r="D11" s="179"/>
      <c r="E11" s="177"/>
      <c r="F11" s="178"/>
      <c r="G11" s="180"/>
      <c r="H11" s="181"/>
      <c r="I11" s="182"/>
      <c r="J11" s="182"/>
    </row>
    <row r="12" s="21" customFormat="1" ht="11.25"/>
    <row r="13" s="21" customFormat="1" ht="11.25"/>
    <row r="14" s="21" customFormat="1" ht="11.25"/>
    <row r="15" s="21" customFormat="1" ht="11.25"/>
    <row r="16" s="21" customFormat="1" ht="11.25"/>
    <row r="17" s="21" customFormat="1" ht="11.25"/>
    <row r="18" s="21" customFormat="1" ht="11.25"/>
    <row r="19" s="21" customFormat="1" ht="11.25"/>
    <row r="20" s="21" customFormat="1" ht="11.25"/>
    <row r="21" s="21" customFormat="1" ht="11.25"/>
    <row r="22" s="21" customFormat="1" ht="11.25"/>
    <row r="23" s="21" customFormat="1" ht="11.25"/>
    <row r="24" s="21" customFormat="1" ht="11.25"/>
    <row r="25" s="21" customFormat="1" ht="11.25"/>
    <row r="26" s="21" customFormat="1" ht="11.25"/>
    <row r="27" s="21" customFormat="1" ht="11.25"/>
    <row r="28" s="21" customFormat="1" ht="11.25"/>
    <row r="29" s="21" customFormat="1" ht="11.25"/>
    <row r="30" s="21" customFormat="1" ht="11.25"/>
    <row r="31" s="21" customFormat="1" ht="11.25"/>
    <row r="32" s="21" customFormat="1" ht="11.25"/>
    <row r="33" s="21" customFormat="1" ht="11.25"/>
    <row r="34" s="21" customFormat="1" ht="11.25"/>
    <row r="35" s="21" customFormat="1" ht="11.25"/>
    <row r="36" s="21" customFormat="1" ht="11.25"/>
    <row r="37" s="21" customFormat="1" ht="11.25"/>
    <row r="38" s="21" customFormat="1" ht="11.25"/>
    <row r="39" s="21" customFormat="1" ht="11.25"/>
    <row r="40" s="21" customFormat="1" ht="11.25"/>
    <row r="41" s="21" customFormat="1" ht="11.25"/>
    <row r="42" s="21" customFormat="1" ht="11.25"/>
    <row r="43" s="21" customFormat="1" ht="11.25"/>
    <row r="44" s="21" customFormat="1" ht="11.25"/>
    <row r="45" s="21" customFormat="1" ht="11.25"/>
    <row r="46" s="21" customFormat="1" ht="11.25"/>
    <row r="47" s="21" customFormat="1" ht="11.25"/>
    <row r="48" s="21" customFormat="1" ht="11.25"/>
    <row r="49" s="21" customFormat="1" ht="11.25"/>
    <row r="50" s="21" customFormat="1" ht="11.25"/>
    <row r="51" s="21" customFormat="1" ht="11.25"/>
    <row r="52" s="21" customFormat="1" ht="11.25"/>
    <row r="53" s="21" customFormat="1" ht="11.25"/>
    <row r="54" s="21" customFormat="1" ht="11.25"/>
    <row r="55" s="21" customFormat="1" ht="11.25"/>
    <row r="56" s="21" customFormat="1" ht="11.25"/>
    <row r="57" s="21" customFormat="1" ht="11.25"/>
    <row r="58" s="21" customFormat="1" ht="11.25"/>
    <row r="59" s="21" customFormat="1" ht="11.25"/>
    <row r="60" s="21" customFormat="1" ht="11.25"/>
    <row r="61" s="21" customFormat="1" ht="11.25"/>
    <row r="62" s="21" customFormat="1" ht="11.25"/>
    <row r="63" s="21" customFormat="1" ht="11.25"/>
    <row r="64" s="21" customFormat="1" ht="11.25"/>
    <row r="65" s="21" customFormat="1" ht="11.25"/>
    <row r="66" s="21" customFormat="1" ht="11.25"/>
    <row r="67" s="21" customFormat="1" ht="11.25"/>
    <row r="68" s="21" customFormat="1" ht="11.25"/>
    <row r="69" s="21" customFormat="1" ht="11.25"/>
    <row r="70" s="21" customFormat="1" ht="11.25"/>
    <row r="71" s="21" customFormat="1" ht="11.25"/>
    <row r="72" s="21" customFormat="1" ht="11.25"/>
    <row r="73" s="21" customFormat="1" ht="11.25"/>
    <row r="74" s="21" customFormat="1" ht="11.25"/>
    <row r="75" s="21" customFormat="1" ht="11.25"/>
    <row r="76" s="21" customFormat="1" ht="11.25"/>
    <row r="77" s="21" customFormat="1" ht="11.25"/>
    <row r="78" s="21" customFormat="1" ht="11.25"/>
    <row r="79" s="21" customFormat="1" ht="11.25"/>
    <row r="80" s="21" customFormat="1" ht="11.25"/>
    <row r="81" s="21" customFormat="1" ht="11.25"/>
  </sheetData>
  <sheetProtection/>
  <mergeCells count="11">
    <mergeCell ref="I5:I6"/>
    <mergeCell ref="J5:J6"/>
    <mergeCell ref="A10:H10"/>
    <mergeCell ref="A1:J1"/>
    <mergeCell ref="A3:J3"/>
    <mergeCell ref="A5:A6"/>
    <mergeCell ref="B5:C5"/>
    <mergeCell ref="D5:D6"/>
    <mergeCell ref="E5:E6"/>
    <mergeCell ref="F5:F6"/>
    <mergeCell ref="H5:H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FP0001PR Sažetak</dc:title>
  <dc:subject/>
  <dc:creator>I027330</dc:creator>
  <cp:keywords/>
  <dc:description/>
  <cp:lastModifiedBy>Mirta Ivanković</cp:lastModifiedBy>
  <cp:lastPrinted>2023-12-08T14:46:16Z</cp:lastPrinted>
  <dcterms:created xsi:type="dcterms:W3CDTF">2006-05-18T10:01:57Z</dcterms:created>
  <dcterms:modified xsi:type="dcterms:W3CDTF">2023-12-08T14:46:19Z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FP0001PR Sažetak.xls</vt:lpwstr>
  </property>
  <property fmtid="{D5CDD505-2E9C-101B-9397-08002B2CF9AE}" pid="3" name="_NewReviewCycle">
    <vt:lpwstr/>
  </property>
  <property fmtid="{D5CDD505-2E9C-101B-9397-08002B2CF9AE}" pid="4" name="BExAnalyzer_Activesheet">
    <vt:lpwstr>Sažetak</vt:lpwstr>
  </property>
</Properties>
</file>